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d8b0ed5b74a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asos" sheetId="1" r:id="R728a9a25d76d4c7e"/>
    <x:sheet xmlns:r="http://schemas.openxmlformats.org/officeDocument/2006/relationships" name="Guia" sheetId="2" r:id="R5e19ac6f95ff48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0"/>
    <x:numFmt numFmtId="202" formatCode="0;[Red]-0;0"/>
  </x:numFmts>
  <x:fonts count="6">
    <x:font>
      <x:sz val="11"/>
      <x:name val="Carlito"/>
    </x:font>
    <x:font>
      <x:sz val="11"/>
      <x:color rgb="FF182B42"/>
      <x:name val="Arial"/>
    </x:font>
    <x:font>
      <x:b/>
      <x:sz val="16"/>
      <x:color rgb="FF182B42"/>
      <x:name val="Arial"/>
    </x:font>
    <x:font>
      <x:i/>
      <x:sz val="10"/>
      <x:color rgb="FF52646D"/>
      <x:name val="Arial"/>
    </x:font>
    <x:font>
      <x:sz val="10"/>
      <x:color rgb="FF52646D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4CB"/>
      </x:patternFill>
    </x:fill>
    <x:fill>
      <x:patternFill patternType="solid">
        <x:fgColor rgb="FFEDF4EF"/>
      </x:patternFill>
    </x:fill>
    <x:fill>
      <x:patternFill patternType="solid">
        <x:fgColor rgb="FF08754B"/>
      </x:patternFill>
    </x:fill>
    <x:fill>
      <x:patternFill patternType="solid">
        <x:fgColor rgb="FFFFF8DF"/>
      </x:patternFill>
    </x:fill>
    <x:fill>
      <x:patternFill patternType="solid">
        <x:fgColor rgb="FFEEF1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1" fillId="6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2" fontId="1" fillId="6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7">
    <x:dxf>
      <x:font>
        <x:b/>
        <x:color rgb="FF9C2222"/>
      </x:font>
      <x:fill>
        <x:patternFill patternType="solid">
          <x:bgColor rgb="FFFCE4D6"/>
        </x:patternFill>
      </x:fill>
    </x:dxf>
    <x:dxf>
      <x:font>
        <x:b/>
        <x:color rgb="FF9C2222"/>
      </x:font>
      <x:fill>
        <x:patternFill patternType="solid">
          <x:bgColor rgb="FFFCE4D6"/>
        </x:patternFill>
      </x:fill>
    </x:dxf>
    <x:dxf>
      <x:font>
        <x:b/>
        <x:color rgb="FF9C2222"/>
      </x:font>
      <x:fill>
        <x:patternFill patternType="solid">
          <x:bgColor rgb="FFFCE4D6"/>
        </x:patternFill>
      </x:fill>
    </x:dxf>
    <x:dxf>
      <x:font>
        <x:color rgb="FF77521A"/>
      </x:font>
      <x:fill>
        <x:patternFill patternType="solid">
          <x:bgColor rgb="FFFFF0CC"/>
        </x:patternFill>
      </x:fill>
    </x:dxf>
    <x:dxf>
      <x:font>
        <x:color rgb="FF77521A"/>
      </x:font>
      <x:fill>
        <x:patternFill patternType="solid">
          <x:bgColor rgb="FFFFF0CC"/>
        </x:patternFill>
      </x:fill>
    </x:dxf>
    <x:dxf>
      <x:font>
        <x:color rgb="FF77521A"/>
      </x:font>
      <x:fill>
        <x:patternFill patternType="solid">
          <x:bgColor rgb="FFFFF0CC"/>
        </x:patternFill>
      </x:fill>
    </x:dxf>
    <x:dxf>
      <x:font>
        <x:b/>
        <x:color rgb="FF9C2222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95120dd922415b" /><Relationship Type="http://schemas.openxmlformats.org/officeDocument/2006/relationships/theme" Target="/xl/theme/theme1.xml" Id="R64da97072fdb4e54" /><Relationship Type="http://schemas.openxmlformats.org/officeDocument/2006/relationships/sharedStrings" Target="/xl/sharedStrings.xml" Id="Ra9bd3ad0729b4c39" /><Relationship Type="http://schemas.openxmlformats.org/officeDocument/2006/relationships/worksheet" Target="/xl/worksheets/sheet1.xml" Id="R728a9a25d76d4c7e" /><Relationship Type="http://schemas.openxmlformats.org/officeDocument/2006/relationships/worksheet" Target="/xl/worksheets/sheet2.xml" Id="R5e19ac6f95ff48c4" /></Relationships>
</file>

<file path=xl/tables/table1.xml><?xml version="1.0" encoding="utf-8"?>
<x:table xmlns:x="http://schemas.openxmlformats.org/spreadsheetml/2006/main" id="1" name="TemasRepaso" displayName="TemasRepaso" ref="A10:K110" headerRowCount="1" totalsRowCount="0" totalsRowShown="0">
  <x:tableColumns count="11">
    <x:tableColumn id="1" name="ID"/>
    <x:tableColumn id="2" name="Asignatura"/>
    <x:tableColumn id="3" name="Tema"/>
    <x:tableColumn id="4" name="Último repaso"/>
    <x:tableColumn id="5" name="Intervalo (días)"/>
    <x:tableColumn id="6" name="Próximo repaso"/>
    <x:tableColumn id="7" name="Días restantes"/>
    <x:tableColumn id="8" name="Situación"/>
    <x:tableColumn id="9" name="Estado"/>
    <x:tableColumn id="10" name="Observaciones"/>
    <x:tableColumn id="11" name="Revisión de dato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a43653e18d74a79" /></Relationships>
</file>

<file path=xl/worksheets/sheet1.xml><?xml version="1.0" encoding="utf-8"?>
<x:worksheet xmlns:x="http://schemas.openxmlformats.org/spreadsheetml/2006/main">
  <x:sheetPr>
    <x:tabColor rgb="FF08754B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0" hidden="0" customWidth="1"/>
    <x:col min="2" max="2" width="22" hidden="0" customWidth="1"/>
    <x:col min="3" max="3" width="29" hidden="0" customWidth="1"/>
    <x:col min="4" max="4" width="21" hidden="0" customWidth="1"/>
    <x:col min="5" max="5" width="18" hidden="0" customWidth="1"/>
    <x:col min="6" max="6" width="22" hidden="0" customWidth="1"/>
    <x:col min="7" max="7" width="19" hidden="0" customWidth="1"/>
    <x:col min="8" max="8" width="21" hidden="0" customWidth="1"/>
    <x:col min="9" max="9" width="30" hidden="0" customWidth="1"/>
    <x:col min="10" max="10" width="34" hidden="0" customWidth="1"/>
    <x:col min="11" max="11" width="3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>
      <x:c r="A2" s="3" t="str">
        <x:v>Planificador de repasos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4" t="str">
        <x:v>Elige tus intervalos y actualiza el último repaso realizado. Los ejemplos son ficticios.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>
      <x:c r="A4" s="2" t="str">
        <x:v>Fecha de revisión</x:v>
      </x:c>
      <x:c r="B4" s="6" t="d">
        <x:v>2026-10-18T00:00:00.000Z</x:v>
      </x:c>
      <x:c r="C4" s="2"/>
      <x:c r="D4" s="2" t="str">
        <x:v>Aviso en días</x:v>
      </x:c>
      <x:c r="E4" s="7" t="n">
        <x:v>3</x:v>
      </x:c>
      <x:c r="F4" s="2"/>
      <x:c r="G4" s="2"/>
      <x:c r="H4" s="2"/>
      <x:c r="I4" s="2"/>
      <x:c r="J4" s="2"/>
      <x:c r="K4" s="2"/>
    </x:row>
    <x:row r="5">
      <x:c r="A5" s="2" t="str">
        <x:v>Examen (opcional)</x:v>
      </x:c>
      <x:c r="B5" s="6" t="d">
        <x:v>2026-11-20T00:00:00.000Z</x:v>
      </x:c>
      <x:c r="C5" s="2"/>
      <x:c r="D5" s="2" t="str">
        <x:v>Estado de ajustes</x:v>
      </x:c>
      <x:c r="E5" s="2" t="str">
        <x:f>IF(NOT(ISNUMBER(B4)),"Revisar fecha de revisión",IF(OR(B4&lt;DATE(2000,1,1),B4&gt;DATE(2099,12,31),B4&lt;&gt;INT(B4)),"Revisar fecha de revisión",IF(NOT(ISNUMBER(E4)),"Revisar días de aviso",IF(OR(E4&lt;0,E4&gt;30,E4&lt;&gt;INT(E4)),"Revisar días de aviso",IF(AND(NOT(ISBLANK(B5)),NOT(ISNUMBER(B5))),"Revisar examen",IF(AND(ISNUMBER(B5),OR(B5&lt;B4,B5&gt;DATE(2099,12,31),B5&lt;&gt;INT(B5))),"Revisar examen","OK"))))))</x:f>
        <x:v>OK</x:v>
      </x:c>
      <x:c r="F5" s="2"/>
      <x:c r="G5" s="2"/>
      <x:c r="H5" s="2"/>
      <x:c r="I5" s="2"/>
      <x:c r="J5" s="2"/>
      <x:c r="K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8" customHeight="1">
      <x:c r="A7" s="8" t="str">
        <x:v>Vencidos</x:v>
      </x:c>
      <x:c r="B7" s="8" t="n">
        <x:f>COUNTIFS(I11:I110,"Vencido")</x:f>
        <x:v>1</x:v>
      </x:c>
      <x:c r="C7" s="8" t="str">
        <x:v>Para hoy</x:v>
      </x:c>
      <x:c r="D7" s="8" t="n">
        <x:f>COUNTIFS(I11:I110,"Para hoy")</x:f>
        <x:v>1</x:v>
      </x:c>
      <x:c r="E7" s="8" t="str">
        <x:v>Próximos</x:v>
      </x:c>
      <x:c r="F7" s="8" t="n">
        <x:f>COUNTIFS(I11:I110,"Próximo")</x:f>
        <x:v>1</x:v>
      </x:c>
      <x:c r="G7" s="8" t="str">
        <x:v>Revisar datos</x:v>
      </x:c>
      <x:c r="H7" s="8" t="n">
        <x:f>COUNTIFS(I11:I110,"Revisar datos")</x:f>
        <x:v>0</x:v>
      </x:c>
      <x:c r="I7" s="2"/>
      <x:c r="J7" s="2"/>
      <x:c r="K7" s="2"/>
    </x:row>
    <x:row r="8" ht="28" customHeight="1">
      <x:c r="A8" s="8" t="str">
        <x:v>Sin primer repaso</x:v>
      </x:c>
      <x:c r="B8" s="8" t="n">
        <x:f>COUNTIFS(I11:I110,"Sin primer repaso")</x:f>
        <x:v>1</x:v>
      </x:c>
      <x:c r="C8" s="8" t="str">
        <x:v>Tras el examen</x:v>
      </x:c>
      <x:c r="D8" s="8" t="n">
        <x:f>COUNTIFS(I11:I110,"Después del examen")</x:f>
        <x:v>1</x:v>
      </x:c>
      <x:c r="E8" s="8" t="str">
        <x:v>Terminados</x:v>
      </x:c>
      <x:c r="F8" s="8" t="n">
        <x:f>COUNTIFS(I11:I110,"Terminado")</x:f>
        <x:v>1</x:v>
      </x:c>
      <x:c r="G8" s="8" t="str">
        <x:v>Pausados</x:v>
      </x:c>
      <x:c r="H8" s="8" t="n">
        <x:f>COUNTIFS(I11:I110,"Pausado")</x:f>
        <x:v>1</x:v>
      </x:c>
      <x:c r="I8" s="2"/>
      <x:c r="J8" s="2"/>
      <x:c r="K8" s="2"/>
    </x:row>
    <x:row r="9">
      <x:c r="A9" s="9" t="str">
        <x:v>Amarillo: entradas. Gris: cálculos. Los filtros no cambian los contadores. Comprueba ajustes y avisos.</x:v>
      </x:c>
      <x:c r="B9" s="2"/>
      <x:c r="C9" s="2"/>
      <x:c r="D9" s="2"/>
      <x:c r="E9" s="2"/>
      <x:c r="F9" s="2"/>
      <x:c r="G9" s="2"/>
      <x:c r="H9" s="2"/>
      <x:c r="I9" s="2"/>
      <x:c r="J9" s="2"/>
      <x:c r="K9" s="2"/>
    </x:row>
    <x:row r="10" ht="36" customHeight="1">
      <x:c r="A10" s="13" t="str">
        <x:v>ID</x:v>
      </x:c>
      <x:c r="B10" s="13" t="str">
        <x:v>Asignatura</x:v>
      </x:c>
      <x:c r="C10" s="13" t="str">
        <x:v>Tema</x:v>
      </x:c>
      <x:c r="D10" s="13" t="str">
        <x:v>Último repaso</x:v>
      </x:c>
      <x:c r="E10" s="13" t="str">
        <x:v>Intervalo (días)</x:v>
      </x:c>
      <x:c r="F10" s="13" t="str">
        <x:v>Próximo repaso</x:v>
      </x:c>
      <x:c r="G10" s="13" t="str">
        <x:v>Días restantes</x:v>
      </x:c>
      <x:c r="H10" s="13" t="str">
        <x:v>Situación</x:v>
      </x:c>
      <x:c r="I10" s="13" t="str">
        <x:v>Estado</x:v>
      </x:c>
      <x:c r="J10" s="13" t="str">
        <x:v>Observaciones</x:v>
      </x:c>
      <x:c r="K10" s="13" t="str">
        <x:v>Revisión de datos</x:v>
      </x:c>
    </x:row>
    <x:row r="11" ht="30" customHeight="1">
      <x:c r="A11" s="14" t="str">
        <x:v>T-001</x:v>
      </x:c>
      <x:c r="B11" s="14" t="str">
        <x:v>Biología</x:v>
      </x:c>
      <x:c r="C11" s="14" t="str">
        <x:v>La célula</x:v>
      </x:c>
      <x:c r="D11" s="16" t="d">
        <x:v>2026-10-10T00:00:00.000Z</x:v>
      </x:c>
      <x:c r="E11" s="18" t="n">
        <x:v>7</x:v>
      </x:c>
      <x:c r="F11" s="17" t="n">
        <x:f>IF(K11&lt;&gt;"OK","",IF(ISBLANK(D11),"",D11+E11))</x:f>
        <x:v>46312</x:v>
      </x:c>
      <x:c r="G11" s="19" t="n">
        <x:f>IF(AND(K11="OK",H11="Activo",ISNUMBER(F11),$E$5="OK"),F11-$B$4,"")</x:f>
        <x:v>-1</x:v>
      </x:c>
      <x:c r="H11" s="14" t="str">
        <x:v>Activo</x:v>
      </x:c>
      <x:c r="I11" s="15" t="str">
        <x:f>IF(K11="","",IF(K11&lt;&gt;"OK","Revisar datos",IF(H11="Terminado","Terminado",IF(H11="Pausado","Pausado",IF($E$5&lt;&gt;"OK","Revisar ajustes",IF(NOT(ISNUMBER(F11)),"Sin primer repaso",IF(AND(ISNUMBER($B$5),F11&gt;$B$5),"Después del examen",IF(F11&lt;$B$4,"Vencido",IF(F11=$B$4,"Para hoy",IF(F11&lt;=$B$4+$E$4,"Próximo","Programado"))))))))))</x:f>
        <x:v>Vencido</x:v>
      </x:c>
      <x:c r="J11" s="14"/>
      <x:c r="K11" s="15" t="str">
        <x:f>IF(COUNTA(A11:E11,H11,J11)=0,"",IF(OR(A11="",B11="",C11=""),"Revisar identificación",IF(COUNTIFS($A$11:$A$110,"="&amp;SUBSTITUTE(SUBSTITUTE(SUBSTITUTE(A11,"~","~~"),"*","~*"),"?","~?"))&gt;1,"Revisar ID repetido",IF(AND(H11&lt;&gt;"Activo",H11&lt;&gt;"Pausado",H11&lt;&gt;"Terminado"),"Revisar situación",IF(NOT(ISNUMBER(E11)),"Revisar intervalo",IF(OR(E11&lt;1,E11&gt;365,E11&lt;&gt;INT(E11)),"Revisar intervalo",IF(AND(NOT(ISBLANK(D11)),NOT(ISNUMBER(D11))),"Revisar último repaso",IF(AND(ISNUMBER(D11),OR(D11&lt;DATE(2000,1,1),D11&gt;DATE(2099,12,31),D11&lt;&gt;INT(D11))),"Revisar último repaso",IF(AND(ISNUMBER(D11),ISNUMBER($B$4),D11&gt;$B$4),"Revisar último repaso","OK")))))))))</x:f>
        <x:v>OK</x:v>
      </x:c>
    </x:row>
    <x:row r="12" ht="30" customHeight="1">
      <x:c r="A12" s="14" t="str">
        <x:v>T-002</x:v>
      </x:c>
      <x:c r="B12" s="14" t="str">
        <x:v>Historia</x:v>
      </x:c>
      <x:c r="C12" s="14" t="str">
        <x:v>Tema 1</x:v>
      </x:c>
      <x:c r="D12" s="16" t="d">
        <x:v>2026-10-15T00:00:00.000Z</x:v>
      </x:c>
      <x:c r="E12" s="18" t="n">
        <x:v>3</x:v>
      </x:c>
      <x:c r="F12" s="17" t="n">
        <x:f>IF(K12&lt;&gt;"OK","",IF(ISBLANK(D12),"",D12+E12))</x:f>
        <x:v>46313</x:v>
      </x:c>
      <x:c r="G12" s="19" t="n">
        <x:f>IF(AND(K12="OK",H12="Activo",ISNUMBER(F12),$E$5="OK"),F12-$B$4,"")</x:f>
        <x:v>0</x:v>
      </x:c>
      <x:c r="H12" s="14" t="str">
        <x:v>Activo</x:v>
      </x:c>
      <x:c r="I12" s="15" t="str">
        <x:f>IF(K12="","",IF(K12&lt;&gt;"OK","Revisar datos",IF(H12="Terminado","Terminado",IF(H12="Pausado","Pausado",IF($E$5&lt;&gt;"OK","Revisar ajustes",IF(NOT(ISNUMBER(F12)),"Sin primer repaso",IF(AND(ISNUMBER($B$5),F12&gt;$B$5),"Después del examen",IF(F12&lt;$B$4,"Vencido",IF(F12=$B$4,"Para hoy",IF(F12&lt;=$B$4+$E$4,"Próximo","Programado"))))))))))</x:f>
        <x:v>Para hoy</x:v>
      </x:c>
      <x:c r="J12" s="14"/>
      <x:c r="K12" s="15" t="str">
        <x:f>IF(COUNTA(A12:E12,H12,J12)=0,"",IF(OR(A12="",B12="",C12=""),"Revisar identificación",IF(COUNTIFS($A$11:$A$110,"="&amp;SUBSTITUTE(SUBSTITUTE(SUBSTITUTE(A12,"~","~~"),"*","~*"),"?","~?"))&gt;1,"Revisar ID repetido",IF(AND(H12&lt;&gt;"Activo",H12&lt;&gt;"Pausado",H12&lt;&gt;"Terminado"),"Revisar situación",IF(NOT(ISNUMBER(E12)),"Revisar intervalo",IF(OR(E12&lt;1,E12&gt;365,E12&lt;&gt;INT(E12)),"Revisar intervalo",IF(AND(NOT(ISBLANK(D12)),NOT(ISNUMBER(D12))),"Revisar último repaso",IF(AND(ISNUMBER(D12),OR(D12&lt;DATE(2000,1,1),D12&gt;DATE(2099,12,31),D12&lt;&gt;INT(D12))),"Revisar último repaso",IF(AND(ISNUMBER(D12),ISNUMBER($B$4),D12&gt;$B$4),"Revisar último repaso","OK")))))))))</x:f>
        <x:v>OK</x:v>
      </x:c>
    </x:row>
    <x:row r="13" ht="30" customHeight="1">
      <x:c r="A13" s="14" t="str">
        <x:v>T-003</x:v>
      </x:c>
      <x:c r="B13" s="14" t="str">
        <x:v>Inglés</x:v>
      </x:c>
      <x:c r="C13" s="14" t="str">
        <x:v>Vocabulario</x:v>
      </x:c>
      <x:c r="D13" s="16" t="d">
        <x:v>2026-10-17T00:00:00.000Z</x:v>
      </x:c>
      <x:c r="E13" s="18" t="n">
        <x:v>3</x:v>
      </x:c>
      <x:c r="F13" s="17" t="n">
        <x:f>IF(K13&lt;&gt;"OK","",IF(ISBLANK(D13),"",D13+E13))</x:f>
        <x:v>46315</x:v>
      </x:c>
      <x:c r="G13" s="19" t="n">
        <x:f>IF(AND(K13="OK",H13="Activo",ISNUMBER(F13),$E$5="OK"),F13-$B$4,"")</x:f>
        <x:v>2</x:v>
      </x:c>
      <x:c r="H13" s="14" t="str">
        <x:v>Activo</x:v>
      </x:c>
      <x:c r="I13" s="15" t="str">
        <x:f>IF(K13="","",IF(K13&lt;&gt;"OK","Revisar datos",IF(H13="Terminado","Terminado",IF(H13="Pausado","Pausado",IF($E$5&lt;&gt;"OK","Revisar ajustes",IF(NOT(ISNUMBER(F13)),"Sin primer repaso",IF(AND(ISNUMBER($B$5),F13&gt;$B$5),"Después del examen",IF(F13&lt;$B$4,"Vencido",IF(F13=$B$4,"Para hoy",IF(F13&lt;=$B$4+$E$4,"Próximo","Programado"))))))))))</x:f>
        <x:v>Próximo</x:v>
      </x:c>
      <x:c r="J13" s="14"/>
      <x:c r="K13" s="15" t="str">
        <x:f>IF(COUNTA(A13:E13,H13,J13)=0,"",IF(OR(A13="",B13="",C13=""),"Revisar identificación",IF(COUNTIFS($A$11:$A$110,"="&amp;SUBSTITUTE(SUBSTITUTE(SUBSTITUTE(A13,"~","~~"),"*","~*"),"?","~?"))&gt;1,"Revisar ID repetido",IF(AND(H13&lt;&gt;"Activo",H13&lt;&gt;"Pausado",H13&lt;&gt;"Terminado"),"Revisar situación",IF(NOT(ISNUMBER(E13)),"Revisar intervalo",IF(OR(E13&lt;1,E13&gt;365,E13&lt;&gt;INT(E13)),"Revisar intervalo",IF(AND(NOT(ISBLANK(D13)),NOT(ISNUMBER(D13))),"Revisar último repaso",IF(AND(ISNUMBER(D13),OR(D13&lt;DATE(2000,1,1),D13&gt;DATE(2099,12,31),D13&lt;&gt;INT(D13))),"Revisar último repaso",IF(AND(ISNUMBER(D13),ISNUMBER($B$4),D13&gt;$B$4),"Revisar último repaso","OK")))))))))</x:f>
        <x:v>OK</x:v>
      </x:c>
    </x:row>
    <x:row r="14" ht="30" customHeight="1">
      <x:c r="A14" s="14" t="str">
        <x:v>T-004</x:v>
      </x:c>
      <x:c r="B14" s="14" t="str">
        <x:v>Matemáticas</x:v>
      </x:c>
      <x:c r="C14" s="14" t="str">
        <x:v>Fracciones</x:v>
      </x:c>
      <x:c r="D14" s="16"/>
      <x:c r="E14" s="18" t="n">
        <x:v>7</x:v>
      </x:c>
      <x:c r="F14" s="17" t="str">
        <x:f>IF(K14&lt;&gt;"OK","",IF(ISBLANK(D14),"",D14+E14))</x:f>
      </x:c>
      <x:c r="G14" s="19" t="str">
        <x:f>IF(AND(K14="OK",H14="Activo",ISNUMBER(F14),$E$5="OK"),F14-$B$4,"")</x:f>
      </x:c>
      <x:c r="H14" s="14" t="str">
        <x:v>Activo</x:v>
      </x:c>
      <x:c r="I14" s="15" t="str">
        <x:f>IF(K14="","",IF(K14&lt;&gt;"OK","Revisar datos",IF(H14="Terminado","Terminado",IF(H14="Pausado","Pausado",IF($E$5&lt;&gt;"OK","Revisar ajustes",IF(NOT(ISNUMBER(F14)),"Sin primer repaso",IF(AND(ISNUMBER($B$5),F14&gt;$B$5),"Después del examen",IF(F14&lt;$B$4,"Vencido",IF(F14=$B$4,"Para hoy",IF(F14&lt;=$B$4+$E$4,"Próximo","Programado"))))))))))</x:f>
        <x:v>Sin primer repaso</x:v>
      </x:c>
      <x:c r="J14" s="14"/>
      <x:c r="K14" s="15" t="str">
        <x:f>IF(COUNTA(A14:E14,H14,J14)=0,"",IF(OR(A14="",B14="",C14=""),"Revisar identificación",IF(COUNTIFS($A$11:$A$110,"="&amp;SUBSTITUTE(SUBSTITUTE(SUBSTITUTE(A14,"~","~~"),"*","~*"),"?","~?"))&gt;1,"Revisar ID repetido",IF(AND(H14&lt;&gt;"Activo",H14&lt;&gt;"Pausado",H14&lt;&gt;"Terminado"),"Revisar situación",IF(NOT(ISNUMBER(E14)),"Revisar intervalo",IF(OR(E14&lt;1,E14&gt;365,E14&lt;&gt;INT(E14)),"Revisar intervalo",IF(AND(NOT(ISBLANK(D14)),NOT(ISNUMBER(D14))),"Revisar último repaso",IF(AND(ISNUMBER(D14),OR(D14&lt;DATE(2000,1,1),D14&gt;DATE(2099,12,31),D14&lt;&gt;INT(D14))),"Revisar último repaso",IF(AND(ISNUMBER(D14),ISNUMBER($B$4),D14&gt;$B$4),"Revisar último repaso","OK")))))))))</x:f>
        <x:v>OK</x:v>
      </x:c>
    </x:row>
    <x:row r="15" ht="30" customHeight="1">
      <x:c r="A15" s="14" t="str">
        <x:v>T-005</x:v>
      </x:c>
      <x:c r="B15" s="14" t="str">
        <x:v>Historia</x:v>
      </x:c>
      <x:c r="C15" s="14" t="str">
        <x:v>Tema 2</x:v>
      </x:c>
      <x:c r="D15" s="16" t="d">
        <x:v>2026-10-18T00:00:00.000Z</x:v>
      </x:c>
      <x:c r="E15" s="18" t="n">
        <x:v>40</x:v>
      </x:c>
      <x:c r="F15" s="17" t="n">
        <x:f>IF(K15&lt;&gt;"OK","",IF(ISBLANK(D15),"",D15+E15))</x:f>
        <x:v>46353</x:v>
      </x:c>
      <x:c r="G15" s="19" t="n">
        <x:f>IF(AND(K15="OK",H15="Activo",ISNUMBER(F15),$E$5="OK"),F15-$B$4,"")</x:f>
        <x:v>40</x:v>
      </x:c>
      <x:c r="H15" s="14" t="str">
        <x:v>Activo</x:v>
      </x:c>
      <x:c r="I15" s="15" t="str">
        <x:f>IF(K15="","",IF(K15&lt;&gt;"OK","Revisar datos",IF(H15="Terminado","Terminado",IF(H15="Pausado","Pausado",IF($E$5&lt;&gt;"OK","Revisar ajustes",IF(NOT(ISNUMBER(F15)),"Sin primer repaso",IF(AND(ISNUMBER($B$5),F15&gt;$B$5),"Después del examen",IF(F15&lt;$B$4,"Vencido",IF(F15=$B$4,"Para hoy",IF(F15&lt;=$B$4+$E$4,"Próximo","Programado"))))))))))</x:f>
        <x:v>Después del examen</x:v>
      </x:c>
      <x:c r="J15" s="14"/>
      <x:c r="K15" s="15" t="str">
        <x:f>IF(COUNTA(A15:E15,H15,J15)=0,"",IF(OR(A15="",B15="",C15=""),"Revisar identificación",IF(COUNTIFS($A$11:$A$110,"="&amp;SUBSTITUTE(SUBSTITUTE(SUBSTITUTE(A15,"~","~~"),"*","~*"),"?","~?"))&gt;1,"Revisar ID repetido",IF(AND(H15&lt;&gt;"Activo",H15&lt;&gt;"Pausado",H15&lt;&gt;"Terminado"),"Revisar situación",IF(NOT(ISNUMBER(E15)),"Revisar intervalo",IF(OR(E15&lt;1,E15&gt;365,E15&lt;&gt;INT(E15)),"Revisar intervalo",IF(AND(NOT(ISBLANK(D15)),NOT(ISNUMBER(D15))),"Revisar último repaso",IF(AND(ISNUMBER(D15),OR(D15&lt;DATE(2000,1,1),D15&gt;DATE(2099,12,31),D15&lt;&gt;INT(D15))),"Revisar último repaso",IF(AND(ISNUMBER(D15),ISNUMBER($B$4),D15&gt;$B$4),"Revisar último repaso","OK")))))))))</x:f>
        <x:v>OK</x:v>
      </x:c>
    </x:row>
    <x:row r="16" ht="30" customHeight="1">
      <x:c r="A16" s="14" t="str">
        <x:v>T-006</x:v>
      </x:c>
      <x:c r="B16" s="14" t="str">
        <x:v>Biología</x:v>
      </x:c>
      <x:c r="C16" s="14" t="str">
        <x:v>Tejidos</x:v>
      </x:c>
      <x:c r="D16" s="16" t="d">
        <x:v>2026-10-12T00:00:00.000Z</x:v>
      </x:c>
      <x:c r="E16" s="18" t="n">
        <x:v>7</x:v>
      </x:c>
      <x:c r="F16" s="17" t="n">
        <x:f>IF(K16&lt;&gt;"OK","",IF(ISBLANK(D16),"",D16+E16))</x:f>
        <x:v>46314</x:v>
      </x:c>
      <x:c r="G16" s="19" t="str">
        <x:f>IF(AND(K16="OK",H16="Activo",ISNUMBER(F16),$E$5="OK"),F16-$B$4,"")</x:f>
      </x:c>
      <x:c r="H16" s="14" t="str">
        <x:v>Pausado</x:v>
      </x:c>
      <x:c r="I16" s="15" t="str">
        <x:f>IF(K16="","",IF(K16&lt;&gt;"OK","Revisar datos",IF(H16="Terminado","Terminado",IF(H16="Pausado","Pausado",IF($E$5&lt;&gt;"OK","Revisar ajustes",IF(NOT(ISNUMBER(F16)),"Sin primer repaso",IF(AND(ISNUMBER($B$5),F16&gt;$B$5),"Después del examen",IF(F16&lt;$B$4,"Vencido",IF(F16=$B$4,"Para hoy",IF(F16&lt;=$B$4+$E$4,"Próximo","Programado"))))))))))</x:f>
        <x:v>Pausado</x:v>
      </x:c>
      <x:c r="J16" s="14"/>
      <x:c r="K16" s="15" t="str">
        <x:f>IF(COUNTA(A16:E16,H16,J16)=0,"",IF(OR(A16="",B16="",C16=""),"Revisar identificación",IF(COUNTIFS($A$11:$A$110,"="&amp;SUBSTITUTE(SUBSTITUTE(SUBSTITUTE(A16,"~","~~"),"*","~*"),"?","~?"))&gt;1,"Revisar ID repetido",IF(AND(H16&lt;&gt;"Activo",H16&lt;&gt;"Pausado",H16&lt;&gt;"Terminado"),"Revisar situación",IF(NOT(ISNUMBER(E16)),"Revisar intervalo",IF(OR(E16&lt;1,E16&gt;365,E16&lt;&gt;INT(E16)),"Revisar intervalo",IF(AND(NOT(ISBLANK(D16)),NOT(ISNUMBER(D16))),"Revisar último repaso",IF(AND(ISNUMBER(D16),OR(D16&lt;DATE(2000,1,1),D16&gt;DATE(2099,12,31),D16&lt;&gt;INT(D16))),"Revisar último repaso",IF(AND(ISNUMBER(D16),ISNUMBER($B$4),D16&gt;$B$4),"Revisar último repaso","OK")))))))))</x:f>
        <x:v>OK</x:v>
      </x:c>
    </x:row>
    <x:row r="17" ht="30" customHeight="1">
      <x:c r="A17" s="14" t="str">
        <x:v>T-007</x:v>
      </x:c>
      <x:c r="B17" s="14" t="str">
        <x:v>Inglés</x:v>
      </x:c>
      <x:c r="C17" s="14" t="str">
        <x:v>Lectura</x:v>
      </x:c>
      <x:c r="D17" s="16" t="d">
        <x:v>2026-10-11T00:00:00.000Z</x:v>
      </x:c>
      <x:c r="E17" s="18" t="n">
        <x:v>7</x:v>
      </x:c>
      <x:c r="F17" s="17" t="n">
        <x:f>IF(K17&lt;&gt;"OK","",IF(ISBLANK(D17),"",D17+E17))</x:f>
        <x:v>46313</x:v>
      </x:c>
      <x:c r="G17" s="19" t="str">
        <x:f>IF(AND(K17="OK",H17="Activo",ISNUMBER(F17),$E$5="OK"),F17-$B$4,"")</x:f>
      </x:c>
      <x:c r="H17" s="14" t="str">
        <x:v>Terminado</x:v>
      </x:c>
      <x:c r="I17" s="15" t="str">
        <x:f>IF(K17="","",IF(K17&lt;&gt;"OK","Revisar datos",IF(H17="Terminado","Terminado",IF(H17="Pausado","Pausado",IF($E$5&lt;&gt;"OK","Revisar ajustes",IF(NOT(ISNUMBER(F17)),"Sin primer repaso",IF(AND(ISNUMBER($B$5),F17&gt;$B$5),"Después del examen",IF(F17&lt;$B$4,"Vencido",IF(F17=$B$4,"Para hoy",IF(F17&lt;=$B$4+$E$4,"Próximo","Programado"))))))))))</x:f>
        <x:v>Terminado</x:v>
      </x:c>
      <x:c r="J17" s="14"/>
      <x:c r="K17" s="15" t="str">
        <x:f>IF(COUNTA(A17:E17,H17,J17)=0,"",IF(OR(A17="",B17="",C17=""),"Revisar identificación",IF(COUNTIFS($A$11:$A$110,"="&amp;SUBSTITUTE(SUBSTITUTE(SUBSTITUTE(A17,"~","~~"),"*","~*"),"?","~?"))&gt;1,"Revisar ID repetido",IF(AND(H17&lt;&gt;"Activo",H17&lt;&gt;"Pausado",H17&lt;&gt;"Terminado"),"Revisar situación",IF(NOT(ISNUMBER(E17)),"Revisar intervalo",IF(OR(E17&lt;1,E17&gt;365,E17&lt;&gt;INT(E17)),"Revisar intervalo",IF(AND(NOT(ISBLANK(D17)),NOT(ISNUMBER(D17))),"Revisar último repaso",IF(AND(ISNUMBER(D17),OR(D17&lt;DATE(2000,1,1),D17&gt;DATE(2099,12,31),D17&lt;&gt;INT(D17))),"Revisar último repaso",IF(AND(ISNUMBER(D17),ISNUMBER($B$4),D17&gt;$B$4),"Revisar último repaso","OK")))))))))</x:f>
        <x:v>OK</x:v>
      </x:c>
    </x:row>
    <x:row r="18" ht="30" customHeight="1">
      <x:c r="A18" s="14"/>
      <x:c r="B18" s="14"/>
      <x:c r="C18" s="14"/>
      <x:c r="D18" s="16"/>
      <x:c r="E18" s="18"/>
      <x:c r="F18" s="17" t="str">
        <x:f>IF(K18&lt;&gt;"OK","",IF(ISBLANK(D18),"",D18+E18))</x:f>
      </x:c>
      <x:c r="G18" s="19" t="str">
        <x:f>IF(AND(K18="OK",H18="Activo",ISNUMBER(F18),$E$5="OK"),F18-$B$4,"")</x:f>
      </x:c>
      <x:c r="H18" s="14"/>
      <x:c r="I18" s="15" t="str">
        <x:f>IF(K18="","",IF(K18&lt;&gt;"OK","Revisar datos",IF(H18="Terminado","Terminado",IF(H18="Pausado","Pausado",IF($E$5&lt;&gt;"OK","Revisar ajustes",IF(NOT(ISNUMBER(F18)),"Sin primer repaso",IF(AND(ISNUMBER($B$5),F18&gt;$B$5),"Después del examen",IF(F18&lt;$B$4,"Vencido",IF(F18=$B$4,"Para hoy",IF(F18&lt;=$B$4+$E$4,"Próximo","Programado"))))))))))</x:f>
      </x:c>
      <x:c r="J18" s="14"/>
      <x:c r="K18" s="15" t="str">
        <x:f>IF(COUNTA(A18:E18,H18,J18)=0,"",IF(OR(A18="",B18="",C18=""),"Revisar identificación",IF(COUNTIFS($A$11:$A$110,"="&amp;SUBSTITUTE(SUBSTITUTE(SUBSTITUTE(A18,"~","~~"),"*","~*"),"?","~?"))&gt;1,"Revisar ID repetido",IF(AND(H18&lt;&gt;"Activo",H18&lt;&gt;"Pausado",H18&lt;&gt;"Terminado"),"Revisar situación",IF(NOT(ISNUMBER(E18)),"Revisar intervalo",IF(OR(E18&lt;1,E18&gt;365,E18&lt;&gt;INT(E18)),"Revisar intervalo",IF(AND(NOT(ISBLANK(D18)),NOT(ISNUMBER(D18))),"Revisar último repaso",IF(AND(ISNUMBER(D18),OR(D18&lt;DATE(2000,1,1),D18&gt;DATE(2099,12,31),D18&lt;&gt;INT(D18))),"Revisar último repaso",IF(AND(ISNUMBER(D18),ISNUMBER($B$4),D18&gt;$B$4),"Revisar último repaso","OK")))))))))</x:f>
      </x:c>
    </x:row>
    <x:row r="19" ht="30" customHeight="1">
      <x:c r="A19" s="14"/>
      <x:c r="B19" s="14"/>
      <x:c r="C19" s="14"/>
      <x:c r="D19" s="16"/>
      <x:c r="E19" s="18"/>
      <x:c r="F19" s="17" t="str">
        <x:f>IF(K19&lt;&gt;"OK","",IF(ISBLANK(D19),"",D19+E19))</x:f>
      </x:c>
      <x:c r="G19" s="19" t="str">
        <x:f>IF(AND(K19="OK",H19="Activo",ISNUMBER(F19),$E$5="OK"),F19-$B$4,"")</x:f>
      </x:c>
      <x:c r="H19" s="14"/>
      <x:c r="I19" s="15" t="str">
        <x:f>IF(K19="","",IF(K19&lt;&gt;"OK","Revisar datos",IF(H19="Terminado","Terminado",IF(H19="Pausado","Pausado",IF($E$5&lt;&gt;"OK","Revisar ajustes",IF(NOT(ISNUMBER(F19)),"Sin primer repaso",IF(AND(ISNUMBER($B$5),F19&gt;$B$5),"Después del examen",IF(F19&lt;$B$4,"Vencido",IF(F19=$B$4,"Para hoy",IF(F19&lt;=$B$4+$E$4,"Próximo","Programado"))))))))))</x:f>
      </x:c>
      <x:c r="J19" s="14"/>
      <x:c r="K19" s="15" t="str">
        <x:f>IF(COUNTA(A19:E19,H19,J19)=0,"",IF(OR(A19="",B19="",C19=""),"Revisar identificación",IF(COUNTIFS($A$11:$A$110,"="&amp;SUBSTITUTE(SUBSTITUTE(SUBSTITUTE(A19,"~","~~"),"*","~*"),"?","~?"))&gt;1,"Revisar ID repetido",IF(AND(H19&lt;&gt;"Activo",H19&lt;&gt;"Pausado",H19&lt;&gt;"Terminado"),"Revisar situación",IF(NOT(ISNUMBER(E19)),"Revisar intervalo",IF(OR(E19&lt;1,E19&gt;365,E19&lt;&gt;INT(E19)),"Revisar intervalo",IF(AND(NOT(ISBLANK(D19)),NOT(ISNUMBER(D19))),"Revisar último repaso",IF(AND(ISNUMBER(D19),OR(D19&lt;DATE(2000,1,1),D19&gt;DATE(2099,12,31),D19&lt;&gt;INT(D19))),"Revisar último repaso",IF(AND(ISNUMBER(D19),ISNUMBER($B$4),D19&gt;$B$4),"Revisar último repaso","OK")))))))))</x:f>
      </x:c>
    </x:row>
    <x:row r="20" ht="30" customHeight="1">
      <x:c r="A20" s="14"/>
      <x:c r="B20" s="14"/>
      <x:c r="C20" s="14"/>
      <x:c r="D20" s="16"/>
      <x:c r="E20" s="18"/>
      <x:c r="F20" s="17" t="str">
        <x:f>IF(K20&lt;&gt;"OK","",IF(ISBLANK(D20),"",D20+E20))</x:f>
      </x:c>
      <x:c r="G20" s="19" t="str">
        <x:f>IF(AND(K20="OK",H20="Activo",ISNUMBER(F20),$E$5="OK"),F20-$B$4,"")</x:f>
      </x:c>
      <x:c r="H20" s="14"/>
      <x:c r="I20" s="15" t="str">
        <x:f>IF(K20="","",IF(K20&lt;&gt;"OK","Revisar datos",IF(H20="Terminado","Terminado",IF(H20="Pausado","Pausado",IF($E$5&lt;&gt;"OK","Revisar ajustes",IF(NOT(ISNUMBER(F20)),"Sin primer repaso",IF(AND(ISNUMBER($B$5),F20&gt;$B$5),"Después del examen",IF(F20&lt;$B$4,"Vencido",IF(F20=$B$4,"Para hoy",IF(F20&lt;=$B$4+$E$4,"Próximo","Programado"))))))))))</x:f>
      </x:c>
      <x:c r="J20" s="14"/>
      <x:c r="K20" s="15" t="str">
        <x:f>IF(COUNTA(A20:E20,H20,J20)=0,"",IF(OR(A20="",B20="",C20=""),"Revisar identificación",IF(COUNTIFS($A$11:$A$110,"="&amp;SUBSTITUTE(SUBSTITUTE(SUBSTITUTE(A20,"~","~~"),"*","~*"),"?","~?"))&gt;1,"Revisar ID repetido",IF(AND(H20&lt;&gt;"Activo",H20&lt;&gt;"Pausado",H20&lt;&gt;"Terminado"),"Revisar situación",IF(NOT(ISNUMBER(E20)),"Revisar intervalo",IF(OR(E20&lt;1,E20&gt;365,E20&lt;&gt;INT(E20)),"Revisar intervalo",IF(AND(NOT(ISBLANK(D20)),NOT(ISNUMBER(D20))),"Revisar último repaso",IF(AND(ISNUMBER(D20),OR(D20&lt;DATE(2000,1,1),D20&gt;DATE(2099,12,31),D20&lt;&gt;INT(D20))),"Revisar último repaso",IF(AND(ISNUMBER(D20),ISNUMBER($B$4),D20&gt;$B$4),"Revisar último repaso","OK")))))))))</x:f>
      </x:c>
    </x:row>
    <x:row r="21" ht="30" customHeight="1">
      <x:c r="A21" s="14"/>
      <x:c r="B21" s="14"/>
      <x:c r="C21" s="14"/>
      <x:c r="D21" s="16"/>
      <x:c r="E21" s="18"/>
      <x:c r="F21" s="17" t="str">
        <x:f>IF(K21&lt;&gt;"OK","",IF(ISBLANK(D21),"",D21+E21))</x:f>
      </x:c>
      <x:c r="G21" s="19" t="str">
        <x:f>IF(AND(K21="OK",H21="Activo",ISNUMBER(F21),$E$5="OK"),F21-$B$4,"")</x:f>
      </x:c>
      <x:c r="H21" s="14"/>
      <x:c r="I21" s="15" t="str">
        <x:f>IF(K21="","",IF(K21&lt;&gt;"OK","Revisar datos",IF(H21="Terminado","Terminado",IF(H21="Pausado","Pausado",IF($E$5&lt;&gt;"OK","Revisar ajustes",IF(NOT(ISNUMBER(F21)),"Sin primer repaso",IF(AND(ISNUMBER($B$5),F21&gt;$B$5),"Después del examen",IF(F21&lt;$B$4,"Vencido",IF(F21=$B$4,"Para hoy",IF(F21&lt;=$B$4+$E$4,"Próximo","Programado"))))))))))</x:f>
      </x:c>
      <x:c r="J21" s="14"/>
      <x:c r="K21" s="15" t="str">
        <x:f>IF(COUNTA(A21:E21,H21,J21)=0,"",IF(OR(A21="",B21="",C21=""),"Revisar identificación",IF(COUNTIFS($A$11:$A$110,"="&amp;SUBSTITUTE(SUBSTITUTE(SUBSTITUTE(A21,"~","~~"),"*","~*"),"?","~?"))&gt;1,"Revisar ID repetido",IF(AND(H21&lt;&gt;"Activo",H21&lt;&gt;"Pausado",H21&lt;&gt;"Terminado"),"Revisar situación",IF(NOT(ISNUMBER(E21)),"Revisar intervalo",IF(OR(E21&lt;1,E21&gt;365,E21&lt;&gt;INT(E21)),"Revisar intervalo",IF(AND(NOT(ISBLANK(D21)),NOT(ISNUMBER(D21))),"Revisar último repaso",IF(AND(ISNUMBER(D21),OR(D21&lt;DATE(2000,1,1),D21&gt;DATE(2099,12,31),D21&lt;&gt;INT(D21))),"Revisar último repaso",IF(AND(ISNUMBER(D21),ISNUMBER($B$4),D21&gt;$B$4),"Revisar último repaso","OK")))))))))</x:f>
      </x:c>
    </x:row>
    <x:row r="22" ht="30" customHeight="1">
      <x:c r="A22" s="14"/>
      <x:c r="B22" s="14"/>
      <x:c r="C22" s="14"/>
      <x:c r="D22" s="16"/>
      <x:c r="E22" s="18"/>
      <x:c r="F22" s="17" t="str">
        <x:f>IF(K22&lt;&gt;"OK","",IF(ISBLANK(D22),"",D22+E22))</x:f>
      </x:c>
      <x:c r="G22" s="19" t="str">
        <x:f>IF(AND(K22="OK",H22="Activo",ISNUMBER(F22),$E$5="OK"),F22-$B$4,"")</x:f>
      </x:c>
      <x:c r="H22" s="14"/>
      <x:c r="I22" s="15" t="str">
        <x:f>IF(K22="","",IF(K22&lt;&gt;"OK","Revisar datos",IF(H22="Terminado","Terminado",IF(H22="Pausado","Pausado",IF($E$5&lt;&gt;"OK","Revisar ajustes",IF(NOT(ISNUMBER(F22)),"Sin primer repaso",IF(AND(ISNUMBER($B$5),F22&gt;$B$5),"Después del examen",IF(F22&lt;$B$4,"Vencido",IF(F22=$B$4,"Para hoy",IF(F22&lt;=$B$4+$E$4,"Próximo","Programado"))))))))))</x:f>
      </x:c>
      <x:c r="J22" s="14"/>
      <x:c r="K22" s="15" t="str">
        <x:f>IF(COUNTA(A22:E22,H22,J22)=0,"",IF(OR(A22="",B22="",C22=""),"Revisar identificación",IF(COUNTIFS($A$11:$A$110,"="&amp;SUBSTITUTE(SUBSTITUTE(SUBSTITUTE(A22,"~","~~"),"*","~*"),"?","~?"))&gt;1,"Revisar ID repetido",IF(AND(H22&lt;&gt;"Activo",H22&lt;&gt;"Pausado",H22&lt;&gt;"Terminado"),"Revisar situación",IF(NOT(ISNUMBER(E22)),"Revisar intervalo",IF(OR(E22&lt;1,E22&gt;365,E22&lt;&gt;INT(E22)),"Revisar intervalo",IF(AND(NOT(ISBLANK(D22)),NOT(ISNUMBER(D22))),"Revisar último repaso",IF(AND(ISNUMBER(D22),OR(D22&lt;DATE(2000,1,1),D22&gt;DATE(2099,12,31),D22&lt;&gt;INT(D22))),"Revisar último repaso",IF(AND(ISNUMBER(D22),ISNUMBER($B$4),D22&gt;$B$4),"Revisar último repaso","OK")))))))))</x:f>
      </x:c>
    </x:row>
    <x:row r="23" ht="30" customHeight="1">
      <x:c r="A23" s="14"/>
      <x:c r="B23" s="14"/>
      <x:c r="C23" s="14"/>
      <x:c r="D23" s="16"/>
      <x:c r="E23" s="18"/>
      <x:c r="F23" s="17" t="str">
        <x:f>IF(K23&lt;&gt;"OK","",IF(ISBLANK(D23),"",D23+E23))</x:f>
      </x:c>
      <x:c r="G23" s="19" t="str">
        <x:f>IF(AND(K23="OK",H23="Activo",ISNUMBER(F23),$E$5="OK"),F23-$B$4,"")</x:f>
      </x:c>
      <x:c r="H23" s="14"/>
      <x:c r="I23" s="15" t="str">
        <x:f>IF(K23="","",IF(K23&lt;&gt;"OK","Revisar datos",IF(H23="Terminado","Terminado",IF(H23="Pausado","Pausado",IF($E$5&lt;&gt;"OK","Revisar ajustes",IF(NOT(ISNUMBER(F23)),"Sin primer repaso",IF(AND(ISNUMBER($B$5),F23&gt;$B$5),"Después del examen",IF(F23&lt;$B$4,"Vencido",IF(F23=$B$4,"Para hoy",IF(F23&lt;=$B$4+$E$4,"Próximo","Programado"))))))))))</x:f>
      </x:c>
      <x:c r="J23" s="14"/>
      <x:c r="K23" s="15" t="str">
        <x:f>IF(COUNTA(A23:E23,H23,J23)=0,"",IF(OR(A23="",B23="",C23=""),"Revisar identificación",IF(COUNTIFS($A$11:$A$110,"="&amp;SUBSTITUTE(SUBSTITUTE(SUBSTITUTE(A23,"~","~~"),"*","~*"),"?","~?"))&gt;1,"Revisar ID repetido",IF(AND(H23&lt;&gt;"Activo",H23&lt;&gt;"Pausado",H23&lt;&gt;"Terminado"),"Revisar situación",IF(NOT(ISNUMBER(E23)),"Revisar intervalo",IF(OR(E23&lt;1,E23&gt;365,E23&lt;&gt;INT(E23)),"Revisar intervalo",IF(AND(NOT(ISBLANK(D23)),NOT(ISNUMBER(D23))),"Revisar último repaso",IF(AND(ISNUMBER(D23),OR(D23&lt;DATE(2000,1,1),D23&gt;DATE(2099,12,31),D23&lt;&gt;INT(D23))),"Revisar último repaso",IF(AND(ISNUMBER(D23),ISNUMBER($B$4),D23&gt;$B$4),"Revisar último repaso","OK")))))))))</x:f>
      </x:c>
    </x:row>
    <x:row r="24" ht="30" customHeight="1">
      <x:c r="A24" s="14"/>
      <x:c r="B24" s="14"/>
      <x:c r="C24" s="14"/>
      <x:c r="D24" s="16"/>
      <x:c r="E24" s="18"/>
      <x:c r="F24" s="17" t="str">
        <x:f>IF(K24&lt;&gt;"OK","",IF(ISBLANK(D24),"",D24+E24))</x:f>
      </x:c>
      <x:c r="G24" s="19" t="str">
        <x:f>IF(AND(K24="OK",H24="Activo",ISNUMBER(F24),$E$5="OK"),F24-$B$4,"")</x:f>
      </x:c>
      <x:c r="H24" s="14"/>
      <x:c r="I24" s="15" t="str">
        <x:f>IF(K24="","",IF(K24&lt;&gt;"OK","Revisar datos",IF(H24="Terminado","Terminado",IF(H24="Pausado","Pausado",IF($E$5&lt;&gt;"OK","Revisar ajustes",IF(NOT(ISNUMBER(F24)),"Sin primer repaso",IF(AND(ISNUMBER($B$5),F24&gt;$B$5),"Después del examen",IF(F24&lt;$B$4,"Vencido",IF(F24=$B$4,"Para hoy",IF(F24&lt;=$B$4+$E$4,"Próximo","Programado"))))))))))</x:f>
      </x:c>
      <x:c r="J24" s="14"/>
      <x:c r="K24" s="15" t="str">
        <x:f>IF(COUNTA(A24:E24,H24,J24)=0,"",IF(OR(A24="",B24="",C24=""),"Revisar identificación",IF(COUNTIFS($A$11:$A$110,"="&amp;SUBSTITUTE(SUBSTITUTE(SUBSTITUTE(A24,"~","~~"),"*","~*"),"?","~?"))&gt;1,"Revisar ID repetido",IF(AND(H24&lt;&gt;"Activo",H24&lt;&gt;"Pausado",H24&lt;&gt;"Terminado"),"Revisar situación",IF(NOT(ISNUMBER(E24)),"Revisar intervalo",IF(OR(E24&lt;1,E24&gt;365,E24&lt;&gt;INT(E24)),"Revisar intervalo",IF(AND(NOT(ISBLANK(D24)),NOT(ISNUMBER(D24))),"Revisar último repaso",IF(AND(ISNUMBER(D24),OR(D24&lt;DATE(2000,1,1),D24&gt;DATE(2099,12,31),D24&lt;&gt;INT(D24))),"Revisar último repaso",IF(AND(ISNUMBER(D24),ISNUMBER($B$4),D24&gt;$B$4),"Revisar último repaso","OK")))))))))</x:f>
      </x:c>
    </x:row>
    <x:row r="25" ht="30" customHeight="1">
      <x:c r="A25" s="14"/>
      <x:c r="B25" s="14"/>
      <x:c r="C25" s="14"/>
      <x:c r="D25" s="16"/>
      <x:c r="E25" s="18"/>
      <x:c r="F25" s="17" t="str">
        <x:f>IF(K25&lt;&gt;"OK","",IF(ISBLANK(D25),"",D25+E25))</x:f>
      </x:c>
      <x:c r="G25" s="19" t="str">
        <x:f>IF(AND(K25="OK",H25="Activo",ISNUMBER(F25),$E$5="OK"),F25-$B$4,"")</x:f>
      </x:c>
      <x:c r="H25" s="14"/>
      <x:c r="I25" s="15" t="str">
        <x:f>IF(K25="","",IF(K25&lt;&gt;"OK","Revisar datos",IF(H25="Terminado","Terminado",IF(H25="Pausado","Pausado",IF($E$5&lt;&gt;"OK","Revisar ajustes",IF(NOT(ISNUMBER(F25)),"Sin primer repaso",IF(AND(ISNUMBER($B$5),F25&gt;$B$5),"Después del examen",IF(F25&lt;$B$4,"Vencido",IF(F25=$B$4,"Para hoy",IF(F25&lt;=$B$4+$E$4,"Próximo","Programado"))))))))))</x:f>
      </x:c>
      <x:c r="J25" s="14"/>
      <x:c r="K25" s="15" t="str">
        <x:f>IF(COUNTA(A25:E25,H25,J25)=0,"",IF(OR(A25="",B25="",C25=""),"Revisar identificación",IF(COUNTIFS($A$11:$A$110,"="&amp;SUBSTITUTE(SUBSTITUTE(SUBSTITUTE(A25,"~","~~"),"*","~*"),"?","~?"))&gt;1,"Revisar ID repetido",IF(AND(H25&lt;&gt;"Activo",H25&lt;&gt;"Pausado",H25&lt;&gt;"Terminado"),"Revisar situación",IF(NOT(ISNUMBER(E25)),"Revisar intervalo",IF(OR(E25&lt;1,E25&gt;365,E25&lt;&gt;INT(E25)),"Revisar intervalo",IF(AND(NOT(ISBLANK(D25)),NOT(ISNUMBER(D25))),"Revisar último repaso",IF(AND(ISNUMBER(D25),OR(D25&lt;DATE(2000,1,1),D25&gt;DATE(2099,12,31),D25&lt;&gt;INT(D25))),"Revisar último repaso",IF(AND(ISNUMBER(D25),ISNUMBER($B$4),D25&gt;$B$4),"Revisar último repaso","OK")))))))))</x:f>
      </x:c>
    </x:row>
    <x:row r="26" ht="30" customHeight="1">
      <x:c r="A26" s="14"/>
      <x:c r="B26" s="14"/>
      <x:c r="C26" s="14"/>
      <x:c r="D26" s="16"/>
      <x:c r="E26" s="18"/>
      <x:c r="F26" s="17" t="str">
        <x:f>IF(K26&lt;&gt;"OK","",IF(ISBLANK(D26),"",D26+E26))</x:f>
      </x:c>
      <x:c r="G26" s="19" t="str">
        <x:f>IF(AND(K26="OK",H26="Activo",ISNUMBER(F26),$E$5="OK"),F26-$B$4,"")</x:f>
      </x:c>
      <x:c r="H26" s="14"/>
      <x:c r="I26" s="15" t="str">
        <x:f>IF(K26="","",IF(K26&lt;&gt;"OK","Revisar datos",IF(H26="Terminado","Terminado",IF(H26="Pausado","Pausado",IF($E$5&lt;&gt;"OK","Revisar ajustes",IF(NOT(ISNUMBER(F26)),"Sin primer repaso",IF(AND(ISNUMBER($B$5),F26&gt;$B$5),"Después del examen",IF(F26&lt;$B$4,"Vencido",IF(F26=$B$4,"Para hoy",IF(F26&lt;=$B$4+$E$4,"Próximo","Programado"))))))))))</x:f>
      </x:c>
      <x:c r="J26" s="14"/>
      <x:c r="K26" s="15" t="str">
        <x:f>IF(COUNTA(A26:E26,H26,J26)=0,"",IF(OR(A26="",B26="",C26=""),"Revisar identificación",IF(COUNTIFS($A$11:$A$110,"="&amp;SUBSTITUTE(SUBSTITUTE(SUBSTITUTE(A26,"~","~~"),"*","~*"),"?","~?"))&gt;1,"Revisar ID repetido",IF(AND(H26&lt;&gt;"Activo",H26&lt;&gt;"Pausado",H26&lt;&gt;"Terminado"),"Revisar situación",IF(NOT(ISNUMBER(E26)),"Revisar intervalo",IF(OR(E26&lt;1,E26&gt;365,E26&lt;&gt;INT(E26)),"Revisar intervalo",IF(AND(NOT(ISBLANK(D26)),NOT(ISNUMBER(D26))),"Revisar último repaso",IF(AND(ISNUMBER(D26),OR(D26&lt;DATE(2000,1,1),D26&gt;DATE(2099,12,31),D26&lt;&gt;INT(D26))),"Revisar último repaso",IF(AND(ISNUMBER(D26),ISNUMBER($B$4),D26&gt;$B$4),"Revisar último repaso","OK")))))))))</x:f>
      </x:c>
    </x:row>
    <x:row r="27" ht="30" customHeight="1">
      <x:c r="A27" s="14"/>
      <x:c r="B27" s="14"/>
      <x:c r="C27" s="14"/>
      <x:c r="D27" s="16"/>
      <x:c r="E27" s="18"/>
      <x:c r="F27" s="17" t="str">
        <x:f>IF(K27&lt;&gt;"OK","",IF(ISBLANK(D27),"",D27+E27))</x:f>
      </x:c>
      <x:c r="G27" s="19" t="str">
        <x:f>IF(AND(K27="OK",H27="Activo",ISNUMBER(F27),$E$5="OK"),F27-$B$4,"")</x:f>
      </x:c>
      <x:c r="H27" s="14"/>
      <x:c r="I27" s="15" t="str">
        <x:f>IF(K27="","",IF(K27&lt;&gt;"OK","Revisar datos",IF(H27="Terminado","Terminado",IF(H27="Pausado","Pausado",IF($E$5&lt;&gt;"OK","Revisar ajustes",IF(NOT(ISNUMBER(F27)),"Sin primer repaso",IF(AND(ISNUMBER($B$5),F27&gt;$B$5),"Después del examen",IF(F27&lt;$B$4,"Vencido",IF(F27=$B$4,"Para hoy",IF(F27&lt;=$B$4+$E$4,"Próximo","Programado"))))))))))</x:f>
      </x:c>
      <x:c r="J27" s="14"/>
      <x:c r="K27" s="15" t="str">
        <x:f>IF(COUNTA(A27:E27,H27,J27)=0,"",IF(OR(A27="",B27="",C27=""),"Revisar identificación",IF(COUNTIFS($A$11:$A$110,"="&amp;SUBSTITUTE(SUBSTITUTE(SUBSTITUTE(A27,"~","~~"),"*","~*"),"?","~?"))&gt;1,"Revisar ID repetido",IF(AND(H27&lt;&gt;"Activo",H27&lt;&gt;"Pausado",H27&lt;&gt;"Terminado"),"Revisar situación",IF(NOT(ISNUMBER(E27)),"Revisar intervalo",IF(OR(E27&lt;1,E27&gt;365,E27&lt;&gt;INT(E27)),"Revisar intervalo",IF(AND(NOT(ISBLANK(D27)),NOT(ISNUMBER(D27))),"Revisar último repaso",IF(AND(ISNUMBER(D27),OR(D27&lt;DATE(2000,1,1),D27&gt;DATE(2099,12,31),D27&lt;&gt;INT(D27))),"Revisar último repaso",IF(AND(ISNUMBER(D27),ISNUMBER($B$4),D27&gt;$B$4),"Revisar último repaso","OK")))))))))</x:f>
      </x:c>
    </x:row>
    <x:row r="28" ht="30" customHeight="1">
      <x:c r="A28" s="14"/>
      <x:c r="B28" s="14"/>
      <x:c r="C28" s="14"/>
      <x:c r="D28" s="16"/>
      <x:c r="E28" s="18"/>
      <x:c r="F28" s="17" t="str">
        <x:f>IF(K28&lt;&gt;"OK","",IF(ISBLANK(D28),"",D28+E28))</x:f>
      </x:c>
      <x:c r="G28" s="19" t="str">
        <x:f>IF(AND(K28="OK",H28="Activo",ISNUMBER(F28),$E$5="OK"),F28-$B$4,"")</x:f>
      </x:c>
      <x:c r="H28" s="14"/>
      <x:c r="I28" s="15" t="str">
        <x:f>IF(K28="","",IF(K28&lt;&gt;"OK","Revisar datos",IF(H28="Terminado","Terminado",IF(H28="Pausado","Pausado",IF($E$5&lt;&gt;"OK","Revisar ajustes",IF(NOT(ISNUMBER(F28)),"Sin primer repaso",IF(AND(ISNUMBER($B$5),F28&gt;$B$5),"Después del examen",IF(F28&lt;$B$4,"Vencido",IF(F28=$B$4,"Para hoy",IF(F28&lt;=$B$4+$E$4,"Próximo","Programado"))))))))))</x:f>
      </x:c>
      <x:c r="J28" s="14"/>
      <x:c r="K28" s="15" t="str">
        <x:f>IF(COUNTA(A28:E28,H28,J28)=0,"",IF(OR(A28="",B28="",C28=""),"Revisar identificación",IF(COUNTIFS($A$11:$A$110,"="&amp;SUBSTITUTE(SUBSTITUTE(SUBSTITUTE(A28,"~","~~"),"*","~*"),"?","~?"))&gt;1,"Revisar ID repetido",IF(AND(H28&lt;&gt;"Activo",H28&lt;&gt;"Pausado",H28&lt;&gt;"Terminado"),"Revisar situación",IF(NOT(ISNUMBER(E28)),"Revisar intervalo",IF(OR(E28&lt;1,E28&gt;365,E28&lt;&gt;INT(E28)),"Revisar intervalo",IF(AND(NOT(ISBLANK(D28)),NOT(ISNUMBER(D28))),"Revisar último repaso",IF(AND(ISNUMBER(D28),OR(D28&lt;DATE(2000,1,1),D28&gt;DATE(2099,12,31),D28&lt;&gt;INT(D28))),"Revisar último repaso",IF(AND(ISNUMBER(D28),ISNUMBER($B$4),D28&gt;$B$4),"Revisar último repaso","OK")))))))))</x:f>
      </x:c>
    </x:row>
    <x:row r="29" ht="30" customHeight="1">
      <x:c r="A29" s="14"/>
      <x:c r="B29" s="14"/>
      <x:c r="C29" s="14"/>
      <x:c r="D29" s="16"/>
      <x:c r="E29" s="18"/>
      <x:c r="F29" s="17" t="str">
        <x:f>IF(K29&lt;&gt;"OK","",IF(ISBLANK(D29),"",D29+E29))</x:f>
      </x:c>
      <x:c r="G29" s="19" t="str">
        <x:f>IF(AND(K29="OK",H29="Activo",ISNUMBER(F29),$E$5="OK"),F29-$B$4,"")</x:f>
      </x:c>
      <x:c r="H29" s="14"/>
      <x:c r="I29" s="15" t="str">
        <x:f>IF(K29="","",IF(K29&lt;&gt;"OK","Revisar datos",IF(H29="Terminado","Terminado",IF(H29="Pausado","Pausado",IF($E$5&lt;&gt;"OK","Revisar ajustes",IF(NOT(ISNUMBER(F29)),"Sin primer repaso",IF(AND(ISNUMBER($B$5),F29&gt;$B$5),"Después del examen",IF(F29&lt;$B$4,"Vencido",IF(F29=$B$4,"Para hoy",IF(F29&lt;=$B$4+$E$4,"Próximo","Programado"))))))))))</x:f>
      </x:c>
      <x:c r="J29" s="14"/>
      <x:c r="K29" s="15" t="str">
        <x:f>IF(COUNTA(A29:E29,H29,J29)=0,"",IF(OR(A29="",B29="",C29=""),"Revisar identificación",IF(COUNTIFS($A$11:$A$110,"="&amp;SUBSTITUTE(SUBSTITUTE(SUBSTITUTE(A29,"~","~~"),"*","~*"),"?","~?"))&gt;1,"Revisar ID repetido",IF(AND(H29&lt;&gt;"Activo",H29&lt;&gt;"Pausado",H29&lt;&gt;"Terminado"),"Revisar situación",IF(NOT(ISNUMBER(E29)),"Revisar intervalo",IF(OR(E29&lt;1,E29&gt;365,E29&lt;&gt;INT(E29)),"Revisar intervalo",IF(AND(NOT(ISBLANK(D29)),NOT(ISNUMBER(D29))),"Revisar último repaso",IF(AND(ISNUMBER(D29),OR(D29&lt;DATE(2000,1,1),D29&gt;DATE(2099,12,31),D29&lt;&gt;INT(D29))),"Revisar último repaso",IF(AND(ISNUMBER(D29),ISNUMBER($B$4),D29&gt;$B$4),"Revisar último repaso","OK")))))))))</x:f>
      </x:c>
    </x:row>
    <x:row r="30" ht="30" customHeight="1">
      <x:c r="A30" s="14"/>
      <x:c r="B30" s="14"/>
      <x:c r="C30" s="14"/>
      <x:c r="D30" s="16"/>
      <x:c r="E30" s="18"/>
      <x:c r="F30" s="17" t="str">
        <x:f>IF(K30&lt;&gt;"OK","",IF(ISBLANK(D30),"",D30+E30))</x:f>
      </x:c>
      <x:c r="G30" s="19" t="str">
        <x:f>IF(AND(K30="OK",H30="Activo",ISNUMBER(F30),$E$5="OK"),F30-$B$4,"")</x:f>
      </x:c>
      <x:c r="H30" s="14"/>
      <x:c r="I30" s="15" t="str">
        <x:f>IF(K30="","",IF(K30&lt;&gt;"OK","Revisar datos",IF(H30="Terminado","Terminado",IF(H30="Pausado","Pausado",IF($E$5&lt;&gt;"OK","Revisar ajustes",IF(NOT(ISNUMBER(F30)),"Sin primer repaso",IF(AND(ISNUMBER($B$5),F30&gt;$B$5),"Después del examen",IF(F30&lt;$B$4,"Vencido",IF(F30=$B$4,"Para hoy",IF(F30&lt;=$B$4+$E$4,"Próximo","Programado"))))))))))</x:f>
      </x:c>
      <x:c r="J30" s="14"/>
      <x:c r="K30" s="15" t="str">
        <x:f>IF(COUNTA(A30:E30,H30,J30)=0,"",IF(OR(A30="",B30="",C30=""),"Revisar identificación",IF(COUNTIFS($A$11:$A$110,"="&amp;SUBSTITUTE(SUBSTITUTE(SUBSTITUTE(A30,"~","~~"),"*","~*"),"?","~?"))&gt;1,"Revisar ID repetido",IF(AND(H30&lt;&gt;"Activo",H30&lt;&gt;"Pausado",H30&lt;&gt;"Terminado"),"Revisar situación",IF(NOT(ISNUMBER(E30)),"Revisar intervalo",IF(OR(E30&lt;1,E30&gt;365,E30&lt;&gt;INT(E30)),"Revisar intervalo",IF(AND(NOT(ISBLANK(D30)),NOT(ISNUMBER(D30))),"Revisar último repaso",IF(AND(ISNUMBER(D30),OR(D30&lt;DATE(2000,1,1),D30&gt;DATE(2099,12,31),D30&lt;&gt;INT(D30))),"Revisar último repaso",IF(AND(ISNUMBER(D30),ISNUMBER($B$4),D30&gt;$B$4),"Revisar último repaso","OK")))))))))</x:f>
      </x:c>
    </x:row>
    <x:row r="31" ht="30" customHeight="1">
      <x:c r="A31" s="14"/>
      <x:c r="B31" s="14"/>
      <x:c r="C31" s="14"/>
      <x:c r="D31" s="16"/>
      <x:c r="E31" s="18"/>
      <x:c r="F31" s="17" t="str">
        <x:f>IF(K31&lt;&gt;"OK","",IF(ISBLANK(D31),"",D31+E31))</x:f>
      </x:c>
      <x:c r="G31" s="19" t="str">
        <x:f>IF(AND(K31="OK",H31="Activo",ISNUMBER(F31),$E$5="OK"),F31-$B$4,"")</x:f>
      </x:c>
      <x:c r="H31" s="14"/>
      <x:c r="I31" s="15" t="str">
        <x:f>IF(K31="","",IF(K31&lt;&gt;"OK","Revisar datos",IF(H31="Terminado","Terminado",IF(H31="Pausado","Pausado",IF($E$5&lt;&gt;"OK","Revisar ajustes",IF(NOT(ISNUMBER(F31)),"Sin primer repaso",IF(AND(ISNUMBER($B$5),F31&gt;$B$5),"Después del examen",IF(F31&lt;$B$4,"Vencido",IF(F31=$B$4,"Para hoy",IF(F31&lt;=$B$4+$E$4,"Próximo","Programado"))))))))))</x:f>
      </x:c>
      <x:c r="J31" s="14"/>
      <x:c r="K31" s="15" t="str">
        <x:f>IF(COUNTA(A31:E31,H31,J31)=0,"",IF(OR(A31="",B31="",C31=""),"Revisar identificación",IF(COUNTIFS($A$11:$A$110,"="&amp;SUBSTITUTE(SUBSTITUTE(SUBSTITUTE(A31,"~","~~"),"*","~*"),"?","~?"))&gt;1,"Revisar ID repetido",IF(AND(H31&lt;&gt;"Activo",H31&lt;&gt;"Pausado",H31&lt;&gt;"Terminado"),"Revisar situación",IF(NOT(ISNUMBER(E31)),"Revisar intervalo",IF(OR(E31&lt;1,E31&gt;365,E31&lt;&gt;INT(E31)),"Revisar intervalo",IF(AND(NOT(ISBLANK(D31)),NOT(ISNUMBER(D31))),"Revisar último repaso",IF(AND(ISNUMBER(D31),OR(D31&lt;DATE(2000,1,1),D31&gt;DATE(2099,12,31),D31&lt;&gt;INT(D31))),"Revisar último repaso",IF(AND(ISNUMBER(D31),ISNUMBER($B$4),D31&gt;$B$4),"Revisar último repaso","OK")))))))))</x:f>
      </x:c>
    </x:row>
    <x:row r="32" ht="30" customHeight="1">
      <x:c r="A32" s="14"/>
      <x:c r="B32" s="14"/>
      <x:c r="C32" s="14"/>
      <x:c r="D32" s="16"/>
      <x:c r="E32" s="18"/>
      <x:c r="F32" s="17" t="str">
        <x:f>IF(K32&lt;&gt;"OK","",IF(ISBLANK(D32),"",D32+E32))</x:f>
      </x:c>
      <x:c r="G32" s="19" t="str">
        <x:f>IF(AND(K32="OK",H32="Activo",ISNUMBER(F32),$E$5="OK"),F32-$B$4,"")</x:f>
      </x:c>
      <x:c r="H32" s="14"/>
      <x:c r="I32" s="15" t="str">
        <x:f>IF(K32="","",IF(K32&lt;&gt;"OK","Revisar datos",IF(H32="Terminado","Terminado",IF(H32="Pausado","Pausado",IF($E$5&lt;&gt;"OK","Revisar ajustes",IF(NOT(ISNUMBER(F32)),"Sin primer repaso",IF(AND(ISNUMBER($B$5),F32&gt;$B$5),"Después del examen",IF(F32&lt;$B$4,"Vencido",IF(F32=$B$4,"Para hoy",IF(F32&lt;=$B$4+$E$4,"Próximo","Programado"))))))))))</x:f>
      </x:c>
      <x:c r="J32" s="14"/>
      <x:c r="K32" s="15" t="str">
        <x:f>IF(COUNTA(A32:E32,H32,J32)=0,"",IF(OR(A32="",B32="",C32=""),"Revisar identificación",IF(COUNTIFS($A$11:$A$110,"="&amp;SUBSTITUTE(SUBSTITUTE(SUBSTITUTE(A32,"~","~~"),"*","~*"),"?","~?"))&gt;1,"Revisar ID repetido",IF(AND(H32&lt;&gt;"Activo",H32&lt;&gt;"Pausado",H32&lt;&gt;"Terminado"),"Revisar situación",IF(NOT(ISNUMBER(E32)),"Revisar intervalo",IF(OR(E32&lt;1,E32&gt;365,E32&lt;&gt;INT(E32)),"Revisar intervalo",IF(AND(NOT(ISBLANK(D32)),NOT(ISNUMBER(D32))),"Revisar último repaso",IF(AND(ISNUMBER(D32),OR(D32&lt;DATE(2000,1,1),D32&gt;DATE(2099,12,31),D32&lt;&gt;INT(D32))),"Revisar último repaso",IF(AND(ISNUMBER(D32),ISNUMBER($B$4),D32&gt;$B$4),"Revisar último repaso","OK")))))))))</x:f>
      </x:c>
    </x:row>
    <x:row r="33" ht="30" customHeight="1">
      <x:c r="A33" s="14"/>
      <x:c r="B33" s="14"/>
      <x:c r="C33" s="14"/>
      <x:c r="D33" s="16"/>
      <x:c r="E33" s="18"/>
      <x:c r="F33" s="17" t="str">
        <x:f>IF(K33&lt;&gt;"OK","",IF(ISBLANK(D33),"",D33+E33))</x:f>
      </x:c>
      <x:c r="G33" s="19" t="str">
        <x:f>IF(AND(K33="OK",H33="Activo",ISNUMBER(F33),$E$5="OK"),F33-$B$4,"")</x:f>
      </x:c>
      <x:c r="H33" s="14"/>
      <x:c r="I33" s="15" t="str">
        <x:f>IF(K33="","",IF(K33&lt;&gt;"OK","Revisar datos",IF(H33="Terminado","Terminado",IF(H33="Pausado","Pausado",IF($E$5&lt;&gt;"OK","Revisar ajustes",IF(NOT(ISNUMBER(F33)),"Sin primer repaso",IF(AND(ISNUMBER($B$5),F33&gt;$B$5),"Después del examen",IF(F33&lt;$B$4,"Vencido",IF(F33=$B$4,"Para hoy",IF(F33&lt;=$B$4+$E$4,"Próximo","Programado"))))))))))</x:f>
      </x:c>
      <x:c r="J33" s="14"/>
      <x:c r="K33" s="15" t="str">
        <x:f>IF(COUNTA(A33:E33,H33,J33)=0,"",IF(OR(A33="",B33="",C33=""),"Revisar identificación",IF(COUNTIFS($A$11:$A$110,"="&amp;SUBSTITUTE(SUBSTITUTE(SUBSTITUTE(A33,"~","~~"),"*","~*"),"?","~?"))&gt;1,"Revisar ID repetido",IF(AND(H33&lt;&gt;"Activo",H33&lt;&gt;"Pausado",H33&lt;&gt;"Terminado"),"Revisar situación",IF(NOT(ISNUMBER(E33)),"Revisar intervalo",IF(OR(E33&lt;1,E33&gt;365,E33&lt;&gt;INT(E33)),"Revisar intervalo",IF(AND(NOT(ISBLANK(D33)),NOT(ISNUMBER(D33))),"Revisar último repaso",IF(AND(ISNUMBER(D33),OR(D33&lt;DATE(2000,1,1),D33&gt;DATE(2099,12,31),D33&lt;&gt;INT(D33))),"Revisar último repaso",IF(AND(ISNUMBER(D33),ISNUMBER($B$4),D33&gt;$B$4),"Revisar último repaso","OK")))))))))</x:f>
      </x:c>
    </x:row>
    <x:row r="34" ht="30" customHeight="1">
      <x:c r="A34" s="14"/>
      <x:c r="B34" s="14"/>
      <x:c r="C34" s="14"/>
      <x:c r="D34" s="16"/>
      <x:c r="E34" s="18"/>
      <x:c r="F34" s="17" t="str">
        <x:f>IF(K34&lt;&gt;"OK","",IF(ISBLANK(D34),"",D34+E34))</x:f>
      </x:c>
      <x:c r="G34" s="19" t="str">
        <x:f>IF(AND(K34="OK",H34="Activo",ISNUMBER(F34),$E$5="OK"),F34-$B$4,"")</x:f>
      </x:c>
      <x:c r="H34" s="14"/>
      <x:c r="I34" s="15" t="str">
        <x:f>IF(K34="","",IF(K34&lt;&gt;"OK","Revisar datos",IF(H34="Terminado","Terminado",IF(H34="Pausado","Pausado",IF($E$5&lt;&gt;"OK","Revisar ajustes",IF(NOT(ISNUMBER(F34)),"Sin primer repaso",IF(AND(ISNUMBER($B$5),F34&gt;$B$5),"Después del examen",IF(F34&lt;$B$4,"Vencido",IF(F34=$B$4,"Para hoy",IF(F34&lt;=$B$4+$E$4,"Próximo","Programado"))))))))))</x:f>
      </x:c>
      <x:c r="J34" s="14"/>
      <x:c r="K34" s="15" t="str">
        <x:f>IF(COUNTA(A34:E34,H34,J34)=0,"",IF(OR(A34="",B34="",C34=""),"Revisar identificación",IF(COUNTIFS($A$11:$A$110,"="&amp;SUBSTITUTE(SUBSTITUTE(SUBSTITUTE(A34,"~","~~"),"*","~*"),"?","~?"))&gt;1,"Revisar ID repetido",IF(AND(H34&lt;&gt;"Activo",H34&lt;&gt;"Pausado",H34&lt;&gt;"Terminado"),"Revisar situación",IF(NOT(ISNUMBER(E34)),"Revisar intervalo",IF(OR(E34&lt;1,E34&gt;365,E34&lt;&gt;INT(E34)),"Revisar intervalo",IF(AND(NOT(ISBLANK(D34)),NOT(ISNUMBER(D34))),"Revisar último repaso",IF(AND(ISNUMBER(D34),OR(D34&lt;DATE(2000,1,1),D34&gt;DATE(2099,12,31),D34&lt;&gt;INT(D34))),"Revisar último repaso",IF(AND(ISNUMBER(D34),ISNUMBER($B$4),D34&gt;$B$4),"Revisar último repaso","OK")))))))))</x:f>
      </x:c>
    </x:row>
    <x:row r="35" ht="30" customHeight="1">
      <x:c r="A35" s="14"/>
      <x:c r="B35" s="14"/>
      <x:c r="C35" s="14"/>
      <x:c r="D35" s="16"/>
      <x:c r="E35" s="18"/>
      <x:c r="F35" s="17" t="str">
        <x:f>IF(K35&lt;&gt;"OK","",IF(ISBLANK(D35),"",D35+E35))</x:f>
      </x:c>
      <x:c r="G35" s="19" t="str">
        <x:f>IF(AND(K35="OK",H35="Activo",ISNUMBER(F35),$E$5="OK"),F35-$B$4,"")</x:f>
      </x:c>
      <x:c r="H35" s="14"/>
      <x:c r="I35" s="15" t="str">
        <x:f>IF(K35="","",IF(K35&lt;&gt;"OK","Revisar datos",IF(H35="Terminado","Terminado",IF(H35="Pausado","Pausado",IF($E$5&lt;&gt;"OK","Revisar ajustes",IF(NOT(ISNUMBER(F35)),"Sin primer repaso",IF(AND(ISNUMBER($B$5),F35&gt;$B$5),"Después del examen",IF(F35&lt;$B$4,"Vencido",IF(F35=$B$4,"Para hoy",IF(F35&lt;=$B$4+$E$4,"Próximo","Programado"))))))))))</x:f>
      </x:c>
      <x:c r="J35" s="14"/>
      <x:c r="K35" s="15" t="str">
        <x:f>IF(COUNTA(A35:E35,H35,J35)=0,"",IF(OR(A35="",B35="",C35=""),"Revisar identificación",IF(COUNTIFS($A$11:$A$110,"="&amp;SUBSTITUTE(SUBSTITUTE(SUBSTITUTE(A35,"~","~~"),"*","~*"),"?","~?"))&gt;1,"Revisar ID repetido",IF(AND(H35&lt;&gt;"Activo",H35&lt;&gt;"Pausado",H35&lt;&gt;"Terminado"),"Revisar situación",IF(NOT(ISNUMBER(E35)),"Revisar intervalo",IF(OR(E35&lt;1,E35&gt;365,E35&lt;&gt;INT(E35)),"Revisar intervalo",IF(AND(NOT(ISBLANK(D35)),NOT(ISNUMBER(D35))),"Revisar último repaso",IF(AND(ISNUMBER(D35),OR(D35&lt;DATE(2000,1,1),D35&gt;DATE(2099,12,31),D35&lt;&gt;INT(D35))),"Revisar último repaso",IF(AND(ISNUMBER(D35),ISNUMBER($B$4),D35&gt;$B$4),"Revisar último repaso","OK")))))))))</x:f>
      </x:c>
    </x:row>
    <x:row r="36" ht="30" customHeight="1">
      <x:c r="A36" s="14"/>
      <x:c r="B36" s="14"/>
      <x:c r="C36" s="14"/>
      <x:c r="D36" s="16"/>
      <x:c r="E36" s="18"/>
      <x:c r="F36" s="17" t="str">
        <x:f>IF(K36&lt;&gt;"OK","",IF(ISBLANK(D36),"",D36+E36))</x:f>
      </x:c>
      <x:c r="G36" s="19" t="str">
        <x:f>IF(AND(K36="OK",H36="Activo",ISNUMBER(F36),$E$5="OK"),F36-$B$4,"")</x:f>
      </x:c>
      <x:c r="H36" s="14"/>
      <x:c r="I36" s="15" t="str">
        <x:f>IF(K36="","",IF(K36&lt;&gt;"OK","Revisar datos",IF(H36="Terminado","Terminado",IF(H36="Pausado","Pausado",IF($E$5&lt;&gt;"OK","Revisar ajustes",IF(NOT(ISNUMBER(F36)),"Sin primer repaso",IF(AND(ISNUMBER($B$5),F36&gt;$B$5),"Después del examen",IF(F36&lt;$B$4,"Vencido",IF(F36=$B$4,"Para hoy",IF(F36&lt;=$B$4+$E$4,"Próximo","Programado"))))))))))</x:f>
      </x:c>
      <x:c r="J36" s="14"/>
      <x:c r="K36" s="15" t="str">
        <x:f>IF(COUNTA(A36:E36,H36,J36)=0,"",IF(OR(A36="",B36="",C36=""),"Revisar identificación",IF(COUNTIFS($A$11:$A$110,"="&amp;SUBSTITUTE(SUBSTITUTE(SUBSTITUTE(A36,"~","~~"),"*","~*"),"?","~?"))&gt;1,"Revisar ID repetido",IF(AND(H36&lt;&gt;"Activo",H36&lt;&gt;"Pausado",H36&lt;&gt;"Terminado"),"Revisar situación",IF(NOT(ISNUMBER(E36)),"Revisar intervalo",IF(OR(E36&lt;1,E36&gt;365,E36&lt;&gt;INT(E36)),"Revisar intervalo",IF(AND(NOT(ISBLANK(D36)),NOT(ISNUMBER(D36))),"Revisar último repaso",IF(AND(ISNUMBER(D36),OR(D36&lt;DATE(2000,1,1),D36&gt;DATE(2099,12,31),D36&lt;&gt;INT(D36))),"Revisar último repaso",IF(AND(ISNUMBER(D36),ISNUMBER($B$4),D36&gt;$B$4),"Revisar último repaso","OK")))))))))</x:f>
      </x:c>
    </x:row>
    <x:row r="37" ht="30" customHeight="1">
      <x:c r="A37" s="14"/>
      <x:c r="B37" s="14"/>
      <x:c r="C37" s="14"/>
      <x:c r="D37" s="16"/>
      <x:c r="E37" s="18"/>
      <x:c r="F37" s="17" t="str">
        <x:f>IF(K37&lt;&gt;"OK","",IF(ISBLANK(D37),"",D37+E37))</x:f>
      </x:c>
      <x:c r="G37" s="19" t="str">
        <x:f>IF(AND(K37="OK",H37="Activo",ISNUMBER(F37),$E$5="OK"),F37-$B$4,"")</x:f>
      </x:c>
      <x:c r="H37" s="14"/>
      <x:c r="I37" s="15" t="str">
        <x:f>IF(K37="","",IF(K37&lt;&gt;"OK","Revisar datos",IF(H37="Terminado","Terminado",IF(H37="Pausado","Pausado",IF($E$5&lt;&gt;"OK","Revisar ajustes",IF(NOT(ISNUMBER(F37)),"Sin primer repaso",IF(AND(ISNUMBER($B$5),F37&gt;$B$5),"Después del examen",IF(F37&lt;$B$4,"Vencido",IF(F37=$B$4,"Para hoy",IF(F37&lt;=$B$4+$E$4,"Próximo","Programado"))))))))))</x:f>
      </x:c>
      <x:c r="J37" s="14"/>
      <x:c r="K37" s="15" t="str">
        <x:f>IF(COUNTA(A37:E37,H37,J37)=0,"",IF(OR(A37="",B37="",C37=""),"Revisar identificación",IF(COUNTIFS($A$11:$A$110,"="&amp;SUBSTITUTE(SUBSTITUTE(SUBSTITUTE(A37,"~","~~"),"*","~*"),"?","~?"))&gt;1,"Revisar ID repetido",IF(AND(H37&lt;&gt;"Activo",H37&lt;&gt;"Pausado",H37&lt;&gt;"Terminado"),"Revisar situación",IF(NOT(ISNUMBER(E37)),"Revisar intervalo",IF(OR(E37&lt;1,E37&gt;365,E37&lt;&gt;INT(E37)),"Revisar intervalo",IF(AND(NOT(ISBLANK(D37)),NOT(ISNUMBER(D37))),"Revisar último repaso",IF(AND(ISNUMBER(D37),OR(D37&lt;DATE(2000,1,1),D37&gt;DATE(2099,12,31),D37&lt;&gt;INT(D37))),"Revisar último repaso",IF(AND(ISNUMBER(D37),ISNUMBER($B$4),D37&gt;$B$4),"Revisar último repaso","OK")))))))))</x:f>
      </x:c>
    </x:row>
    <x:row r="38" ht="30" customHeight="1">
      <x:c r="A38" s="14"/>
      <x:c r="B38" s="14"/>
      <x:c r="C38" s="14"/>
      <x:c r="D38" s="16"/>
      <x:c r="E38" s="18"/>
      <x:c r="F38" s="17" t="str">
        <x:f>IF(K38&lt;&gt;"OK","",IF(ISBLANK(D38),"",D38+E38))</x:f>
      </x:c>
      <x:c r="G38" s="19" t="str">
        <x:f>IF(AND(K38="OK",H38="Activo",ISNUMBER(F38),$E$5="OK"),F38-$B$4,"")</x:f>
      </x:c>
      <x:c r="H38" s="14"/>
      <x:c r="I38" s="15" t="str">
        <x:f>IF(K38="","",IF(K38&lt;&gt;"OK","Revisar datos",IF(H38="Terminado","Terminado",IF(H38="Pausado","Pausado",IF($E$5&lt;&gt;"OK","Revisar ajustes",IF(NOT(ISNUMBER(F38)),"Sin primer repaso",IF(AND(ISNUMBER($B$5),F38&gt;$B$5),"Después del examen",IF(F38&lt;$B$4,"Vencido",IF(F38=$B$4,"Para hoy",IF(F38&lt;=$B$4+$E$4,"Próximo","Programado"))))))))))</x:f>
      </x:c>
      <x:c r="J38" s="14"/>
      <x:c r="K38" s="15" t="str">
        <x:f>IF(COUNTA(A38:E38,H38,J38)=0,"",IF(OR(A38="",B38="",C38=""),"Revisar identificación",IF(COUNTIFS($A$11:$A$110,"="&amp;SUBSTITUTE(SUBSTITUTE(SUBSTITUTE(A38,"~","~~"),"*","~*"),"?","~?"))&gt;1,"Revisar ID repetido",IF(AND(H38&lt;&gt;"Activo",H38&lt;&gt;"Pausado",H38&lt;&gt;"Terminado"),"Revisar situación",IF(NOT(ISNUMBER(E38)),"Revisar intervalo",IF(OR(E38&lt;1,E38&gt;365,E38&lt;&gt;INT(E38)),"Revisar intervalo",IF(AND(NOT(ISBLANK(D38)),NOT(ISNUMBER(D38))),"Revisar último repaso",IF(AND(ISNUMBER(D38),OR(D38&lt;DATE(2000,1,1),D38&gt;DATE(2099,12,31),D38&lt;&gt;INT(D38))),"Revisar último repaso",IF(AND(ISNUMBER(D38),ISNUMBER($B$4),D38&gt;$B$4),"Revisar último repaso","OK")))))))))</x:f>
      </x:c>
    </x:row>
    <x:row r="39" ht="30" customHeight="1">
      <x:c r="A39" s="14"/>
      <x:c r="B39" s="14"/>
      <x:c r="C39" s="14"/>
      <x:c r="D39" s="16"/>
      <x:c r="E39" s="18"/>
      <x:c r="F39" s="17" t="str">
        <x:f>IF(K39&lt;&gt;"OK","",IF(ISBLANK(D39),"",D39+E39))</x:f>
      </x:c>
      <x:c r="G39" s="19" t="str">
        <x:f>IF(AND(K39="OK",H39="Activo",ISNUMBER(F39),$E$5="OK"),F39-$B$4,"")</x:f>
      </x:c>
      <x:c r="H39" s="14"/>
      <x:c r="I39" s="15" t="str">
        <x:f>IF(K39="","",IF(K39&lt;&gt;"OK","Revisar datos",IF(H39="Terminado","Terminado",IF(H39="Pausado","Pausado",IF($E$5&lt;&gt;"OK","Revisar ajustes",IF(NOT(ISNUMBER(F39)),"Sin primer repaso",IF(AND(ISNUMBER($B$5),F39&gt;$B$5),"Después del examen",IF(F39&lt;$B$4,"Vencido",IF(F39=$B$4,"Para hoy",IF(F39&lt;=$B$4+$E$4,"Próximo","Programado"))))))))))</x:f>
      </x:c>
      <x:c r="J39" s="14"/>
      <x:c r="K39" s="15" t="str">
        <x:f>IF(COUNTA(A39:E39,H39,J39)=0,"",IF(OR(A39="",B39="",C39=""),"Revisar identificación",IF(COUNTIFS($A$11:$A$110,"="&amp;SUBSTITUTE(SUBSTITUTE(SUBSTITUTE(A39,"~","~~"),"*","~*"),"?","~?"))&gt;1,"Revisar ID repetido",IF(AND(H39&lt;&gt;"Activo",H39&lt;&gt;"Pausado",H39&lt;&gt;"Terminado"),"Revisar situación",IF(NOT(ISNUMBER(E39)),"Revisar intervalo",IF(OR(E39&lt;1,E39&gt;365,E39&lt;&gt;INT(E39)),"Revisar intervalo",IF(AND(NOT(ISBLANK(D39)),NOT(ISNUMBER(D39))),"Revisar último repaso",IF(AND(ISNUMBER(D39),OR(D39&lt;DATE(2000,1,1),D39&gt;DATE(2099,12,31),D39&lt;&gt;INT(D39))),"Revisar último repaso",IF(AND(ISNUMBER(D39),ISNUMBER($B$4),D39&gt;$B$4),"Revisar último repaso","OK")))))))))</x:f>
      </x:c>
    </x:row>
    <x:row r="40" ht="30" customHeight="1">
      <x:c r="A40" s="14"/>
      <x:c r="B40" s="14"/>
      <x:c r="C40" s="14"/>
      <x:c r="D40" s="16"/>
      <x:c r="E40" s="18"/>
      <x:c r="F40" s="17" t="str">
        <x:f>IF(K40&lt;&gt;"OK","",IF(ISBLANK(D40),"",D40+E40))</x:f>
      </x:c>
      <x:c r="G40" s="19" t="str">
        <x:f>IF(AND(K40="OK",H40="Activo",ISNUMBER(F40),$E$5="OK"),F40-$B$4,"")</x:f>
      </x:c>
      <x:c r="H40" s="14"/>
      <x:c r="I40" s="15" t="str">
        <x:f>IF(K40="","",IF(K40&lt;&gt;"OK","Revisar datos",IF(H40="Terminado","Terminado",IF(H40="Pausado","Pausado",IF($E$5&lt;&gt;"OK","Revisar ajustes",IF(NOT(ISNUMBER(F40)),"Sin primer repaso",IF(AND(ISNUMBER($B$5),F40&gt;$B$5),"Después del examen",IF(F40&lt;$B$4,"Vencido",IF(F40=$B$4,"Para hoy",IF(F40&lt;=$B$4+$E$4,"Próximo","Programado"))))))))))</x:f>
      </x:c>
      <x:c r="J40" s="14"/>
      <x:c r="K40" s="15" t="str">
        <x:f>IF(COUNTA(A40:E40,H40,J40)=0,"",IF(OR(A40="",B40="",C40=""),"Revisar identificación",IF(COUNTIFS($A$11:$A$110,"="&amp;SUBSTITUTE(SUBSTITUTE(SUBSTITUTE(A40,"~","~~"),"*","~*"),"?","~?"))&gt;1,"Revisar ID repetido",IF(AND(H40&lt;&gt;"Activo",H40&lt;&gt;"Pausado",H40&lt;&gt;"Terminado"),"Revisar situación",IF(NOT(ISNUMBER(E40)),"Revisar intervalo",IF(OR(E40&lt;1,E40&gt;365,E40&lt;&gt;INT(E40)),"Revisar intervalo",IF(AND(NOT(ISBLANK(D40)),NOT(ISNUMBER(D40))),"Revisar último repaso",IF(AND(ISNUMBER(D40),OR(D40&lt;DATE(2000,1,1),D40&gt;DATE(2099,12,31),D40&lt;&gt;INT(D40))),"Revisar último repaso",IF(AND(ISNUMBER(D40),ISNUMBER($B$4),D40&gt;$B$4),"Revisar último repaso","OK")))))))))</x:f>
      </x:c>
    </x:row>
    <x:row r="41" ht="30" customHeight="1">
      <x:c r="A41" s="14"/>
      <x:c r="B41" s="14"/>
      <x:c r="C41" s="14"/>
      <x:c r="D41" s="16"/>
      <x:c r="E41" s="18"/>
      <x:c r="F41" s="17" t="str">
        <x:f>IF(K41&lt;&gt;"OK","",IF(ISBLANK(D41),"",D41+E41))</x:f>
      </x:c>
      <x:c r="G41" s="19" t="str">
        <x:f>IF(AND(K41="OK",H41="Activo",ISNUMBER(F41),$E$5="OK"),F41-$B$4,"")</x:f>
      </x:c>
      <x:c r="H41" s="14"/>
      <x:c r="I41" s="15" t="str">
        <x:f>IF(K41="","",IF(K41&lt;&gt;"OK","Revisar datos",IF(H41="Terminado","Terminado",IF(H41="Pausado","Pausado",IF($E$5&lt;&gt;"OK","Revisar ajustes",IF(NOT(ISNUMBER(F41)),"Sin primer repaso",IF(AND(ISNUMBER($B$5),F41&gt;$B$5),"Después del examen",IF(F41&lt;$B$4,"Vencido",IF(F41=$B$4,"Para hoy",IF(F41&lt;=$B$4+$E$4,"Próximo","Programado"))))))))))</x:f>
      </x:c>
      <x:c r="J41" s="14"/>
      <x:c r="K41" s="15" t="str">
        <x:f>IF(COUNTA(A41:E41,H41,J41)=0,"",IF(OR(A41="",B41="",C41=""),"Revisar identificación",IF(COUNTIFS($A$11:$A$110,"="&amp;SUBSTITUTE(SUBSTITUTE(SUBSTITUTE(A41,"~","~~"),"*","~*"),"?","~?"))&gt;1,"Revisar ID repetido",IF(AND(H41&lt;&gt;"Activo",H41&lt;&gt;"Pausado",H41&lt;&gt;"Terminado"),"Revisar situación",IF(NOT(ISNUMBER(E41)),"Revisar intervalo",IF(OR(E41&lt;1,E41&gt;365,E41&lt;&gt;INT(E41)),"Revisar intervalo",IF(AND(NOT(ISBLANK(D41)),NOT(ISNUMBER(D41))),"Revisar último repaso",IF(AND(ISNUMBER(D41),OR(D41&lt;DATE(2000,1,1),D41&gt;DATE(2099,12,31),D41&lt;&gt;INT(D41))),"Revisar último repaso",IF(AND(ISNUMBER(D41),ISNUMBER($B$4),D41&gt;$B$4),"Revisar último repaso","OK")))))))))</x:f>
      </x:c>
    </x:row>
    <x:row r="42" ht="30" customHeight="1">
      <x:c r="A42" s="14"/>
      <x:c r="B42" s="14"/>
      <x:c r="C42" s="14"/>
      <x:c r="D42" s="16"/>
      <x:c r="E42" s="18"/>
      <x:c r="F42" s="17" t="str">
        <x:f>IF(K42&lt;&gt;"OK","",IF(ISBLANK(D42),"",D42+E42))</x:f>
      </x:c>
      <x:c r="G42" s="19" t="str">
        <x:f>IF(AND(K42="OK",H42="Activo",ISNUMBER(F42),$E$5="OK"),F42-$B$4,"")</x:f>
      </x:c>
      <x:c r="H42" s="14"/>
      <x:c r="I42" s="15" t="str">
        <x:f>IF(K42="","",IF(K42&lt;&gt;"OK","Revisar datos",IF(H42="Terminado","Terminado",IF(H42="Pausado","Pausado",IF($E$5&lt;&gt;"OK","Revisar ajustes",IF(NOT(ISNUMBER(F42)),"Sin primer repaso",IF(AND(ISNUMBER($B$5),F42&gt;$B$5),"Después del examen",IF(F42&lt;$B$4,"Vencido",IF(F42=$B$4,"Para hoy",IF(F42&lt;=$B$4+$E$4,"Próximo","Programado"))))))))))</x:f>
      </x:c>
      <x:c r="J42" s="14"/>
      <x:c r="K42" s="15" t="str">
        <x:f>IF(COUNTA(A42:E42,H42,J42)=0,"",IF(OR(A42="",B42="",C42=""),"Revisar identificación",IF(COUNTIFS($A$11:$A$110,"="&amp;SUBSTITUTE(SUBSTITUTE(SUBSTITUTE(A42,"~","~~"),"*","~*"),"?","~?"))&gt;1,"Revisar ID repetido",IF(AND(H42&lt;&gt;"Activo",H42&lt;&gt;"Pausado",H42&lt;&gt;"Terminado"),"Revisar situación",IF(NOT(ISNUMBER(E42)),"Revisar intervalo",IF(OR(E42&lt;1,E42&gt;365,E42&lt;&gt;INT(E42)),"Revisar intervalo",IF(AND(NOT(ISBLANK(D42)),NOT(ISNUMBER(D42))),"Revisar último repaso",IF(AND(ISNUMBER(D42),OR(D42&lt;DATE(2000,1,1),D42&gt;DATE(2099,12,31),D42&lt;&gt;INT(D42))),"Revisar último repaso",IF(AND(ISNUMBER(D42),ISNUMBER($B$4),D42&gt;$B$4),"Revisar último repaso","OK")))))))))</x:f>
      </x:c>
    </x:row>
    <x:row r="43" ht="30" customHeight="1">
      <x:c r="A43" s="14"/>
      <x:c r="B43" s="14"/>
      <x:c r="C43" s="14"/>
      <x:c r="D43" s="16"/>
      <x:c r="E43" s="18"/>
      <x:c r="F43" s="17" t="str">
        <x:f>IF(K43&lt;&gt;"OK","",IF(ISBLANK(D43),"",D43+E43))</x:f>
      </x:c>
      <x:c r="G43" s="19" t="str">
        <x:f>IF(AND(K43="OK",H43="Activo",ISNUMBER(F43),$E$5="OK"),F43-$B$4,"")</x:f>
      </x:c>
      <x:c r="H43" s="14"/>
      <x:c r="I43" s="15" t="str">
        <x:f>IF(K43="","",IF(K43&lt;&gt;"OK","Revisar datos",IF(H43="Terminado","Terminado",IF(H43="Pausado","Pausado",IF($E$5&lt;&gt;"OK","Revisar ajustes",IF(NOT(ISNUMBER(F43)),"Sin primer repaso",IF(AND(ISNUMBER($B$5),F43&gt;$B$5),"Después del examen",IF(F43&lt;$B$4,"Vencido",IF(F43=$B$4,"Para hoy",IF(F43&lt;=$B$4+$E$4,"Próximo","Programado"))))))))))</x:f>
      </x:c>
      <x:c r="J43" s="14"/>
      <x:c r="K43" s="15" t="str">
        <x:f>IF(COUNTA(A43:E43,H43,J43)=0,"",IF(OR(A43="",B43="",C43=""),"Revisar identificación",IF(COUNTIFS($A$11:$A$110,"="&amp;SUBSTITUTE(SUBSTITUTE(SUBSTITUTE(A43,"~","~~"),"*","~*"),"?","~?"))&gt;1,"Revisar ID repetido",IF(AND(H43&lt;&gt;"Activo",H43&lt;&gt;"Pausado",H43&lt;&gt;"Terminado"),"Revisar situación",IF(NOT(ISNUMBER(E43)),"Revisar intervalo",IF(OR(E43&lt;1,E43&gt;365,E43&lt;&gt;INT(E43)),"Revisar intervalo",IF(AND(NOT(ISBLANK(D43)),NOT(ISNUMBER(D43))),"Revisar último repaso",IF(AND(ISNUMBER(D43),OR(D43&lt;DATE(2000,1,1),D43&gt;DATE(2099,12,31),D43&lt;&gt;INT(D43))),"Revisar último repaso",IF(AND(ISNUMBER(D43),ISNUMBER($B$4),D43&gt;$B$4),"Revisar último repaso","OK")))))))))</x:f>
      </x:c>
    </x:row>
    <x:row r="44" ht="30" customHeight="1">
      <x:c r="A44" s="14"/>
      <x:c r="B44" s="14"/>
      <x:c r="C44" s="14"/>
      <x:c r="D44" s="16"/>
      <x:c r="E44" s="18"/>
      <x:c r="F44" s="17" t="str">
        <x:f>IF(K44&lt;&gt;"OK","",IF(ISBLANK(D44),"",D44+E44))</x:f>
      </x:c>
      <x:c r="G44" s="19" t="str">
        <x:f>IF(AND(K44="OK",H44="Activo",ISNUMBER(F44),$E$5="OK"),F44-$B$4,"")</x:f>
      </x:c>
      <x:c r="H44" s="14"/>
      <x:c r="I44" s="15" t="str">
        <x:f>IF(K44="","",IF(K44&lt;&gt;"OK","Revisar datos",IF(H44="Terminado","Terminado",IF(H44="Pausado","Pausado",IF($E$5&lt;&gt;"OK","Revisar ajustes",IF(NOT(ISNUMBER(F44)),"Sin primer repaso",IF(AND(ISNUMBER($B$5),F44&gt;$B$5),"Después del examen",IF(F44&lt;$B$4,"Vencido",IF(F44=$B$4,"Para hoy",IF(F44&lt;=$B$4+$E$4,"Próximo","Programado"))))))))))</x:f>
      </x:c>
      <x:c r="J44" s="14"/>
      <x:c r="K44" s="15" t="str">
        <x:f>IF(COUNTA(A44:E44,H44,J44)=0,"",IF(OR(A44="",B44="",C44=""),"Revisar identificación",IF(COUNTIFS($A$11:$A$110,"="&amp;SUBSTITUTE(SUBSTITUTE(SUBSTITUTE(A44,"~","~~"),"*","~*"),"?","~?"))&gt;1,"Revisar ID repetido",IF(AND(H44&lt;&gt;"Activo",H44&lt;&gt;"Pausado",H44&lt;&gt;"Terminado"),"Revisar situación",IF(NOT(ISNUMBER(E44)),"Revisar intervalo",IF(OR(E44&lt;1,E44&gt;365,E44&lt;&gt;INT(E44)),"Revisar intervalo",IF(AND(NOT(ISBLANK(D44)),NOT(ISNUMBER(D44))),"Revisar último repaso",IF(AND(ISNUMBER(D44),OR(D44&lt;DATE(2000,1,1),D44&gt;DATE(2099,12,31),D44&lt;&gt;INT(D44))),"Revisar último repaso",IF(AND(ISNUMBER(D44),ISNUMBER($B$4),D44&gt;$B$4),"Revisar último repaso","OK")))))))))</x:f>
      </x:c>
    </x:row>
    <x:row r="45" ht="30" customHeight="1">
      <x:c r="A45" s="14"/>
      <x:c r="B45" s="14"/>
      <x:c r="C45" s="14"/>
      <x:c r="D45" s="16"/>
      <x:c r="E45" s="18"/>
      <x:c r="F45" s="17" t="str">
        <x:f>IF(K45&lt;&gt;"OK","",IF(ISBLANK(D45),"",D45+E45))</x:f>
      </x:c>
      <x:c r="G45" s="19" t="str">
        <x:f>IF(AND(K45="OK",H45="Activo",ISNUMBER(F45),$E$5="OK"),F45-$B$4,"")</x:f>
      </x:c>
      <x:c r="H45" s="14"/>
      <x:c r="I45" s="15" t="str">
        <x:f>IF(K45="","",IF(K45&lt;&gt;"OK","Revisar datos",IF(H45="Terminado","Terminado",IF(H45="Pausado","Pausado",IF($E$5&lt;&gt;"OK","Revisar ajustes",IF(NOT(ISNUMBER(F45)),"Sin primer repaso",IF(AND(ISNUMBER($B$5),F45&gt;$B$5),"Después del examen",IF(F45&lt;$B$4,"Vencido",IF(F45=$B$4,"Para hoy",IF(F45&lt;=$B$4+$E$4,"Próximo","Programado"))))))))))</x:f>
      </x:c>
      <x:c r="J45" s="14"/>
      <x:c r="K45" s="15" t="str">
        <x:f>IF(COUNTA(A45:E45,H45,J45)=0,"",IF(OR(A45="",B45="",C45=""),"Revisar identificación",IF(COUNTIFS($A$11:$A$110,"="&amp;SUBSTITUTE(SUBSTITUTE(SUBSTITUTE(A45,"~","~~"),"*","~*"),"?","~?"))&gt;1,"Revisar ID repetido",IF(AND(H45&lt;&gt;"Activo",H45&lt;&gt;"Pausado",H45&lt;&gt;"Terminado"),"Revisar situación",IF(NOT(ISNUMBER(E45)),"Revisar intervalo",IF(OR(E45&lt;1,E45&gt;365,E45&lt;&gt;INT(E45)),"Revisar intervalo",IF(AND(NOT(ISBLANK(D45)),NOT(ISNUMBER(D45))),"Revisar último repaso",IF(AND(ISNUMBER(D45),OR(D45&lt;DATE(2000,1,1),D45&gt;DATE(2099,12,31),D45&lt;&gt;INT(D45))),"Revisar último repaso",IF(AND(ISNUMBER(D45),ISNUMBER($B$4),D45&gt;$B$4),"Revisar último repaso","OK")))))))))</x:f>
      </x:c>
    </x:row>
    <x:row r="46" ht="30" customHeight="1">
      <x:c r="A46" s="14"/>
      <x:c r="B46" s="14"/>
      <x:c r="C46" s="14"/>
      <x:c r="D46" s="16"/>
      <x:c r="E46" s="18"/>
      <x:c r="F46" s="17" t="str">
        <x:f>IF(K46&lt;&gt;"OK","",IF(ISBLANK(D46),"",D46+E46))</x:f>
      </x:c>
      <x:c r="G46" s="19" t="str">
        <x:f>IF(AND(K46="OK",H46="Activo",ISNUMBER(F46),$E$5="OK"),F46-$B$4,"")</x:f>
      </x:c>
      <x:c r="H46" s="14"/>
      <x:c r="I46" s="15" t="str">
        <x:f>IF(K46="","",IF(K46&lt;&gt;"OK","Revisar datos",IF(H46="Terminado","Terminado",IF(H46="Pausado","Pausado",IF($E$5&lt;&gt;"OK","Revisar ajustes",IF(NOT(ISNUMBER(F46)),"Sin primer repaso",IF(AND(ISNUMBER($B$5),F46&gt;$B$5),"Después del examen",IF(F46&lt;$B$4,"Vencido",IF(F46=$B$4,"Para hoy",IF(F46&lt;=$B$4+$E$4,"Próximo","Programado"))))))))))</x:f>
      </x:c>
      <x:c r="J46" s="14"/>
      <x:c r="K46" s="15" t="str">
        <x:f>IF(COUNTA(A46:E46,H46,J46)=0,"",IF(OR(A46="",B46="",C46=""),"Revisar identificación",IF(COUNTIFS($A$11:$A$110,"="&amp;SUBSTITUTE(SUBSTITUTE(SUBSTITUTE(A46,"~","~~"),"*","~*"),"?","~?"))&gt;1,"Revisar ID repetido",IF(AND(H46&lt;&gt;"Activo",H46&lt;&gt;"Pausado",H46&lt;&gt;"Terminado"),"Revisar situación",IF(NOT(ISNUMBER(E46)),"Revisar intervalo",IF(OR(E46&lt;1,E46&gt;365,E46&lt;&gt;INT(E46)),"Revisar intervalo",IF(AND(NOT(ISBLANK(D46)),NOT(ISNUMBER(D46))),"Revisar último repaso",IF(AND(ISNUMBER(D46),OR(D46&lt;DATE(2000,1,1),D46&gt;DATE(2099,12,31),D46&lt;&gt;INT(D46))),"Revisar último repaso",IF(AND(ISNUMBER(D46),ISNUMBER($B$4),D46&gt;$B$4),"Revisar último repaso","OK")))))))))</x:f>
      </x:c>
    </x:row>
    <x:row r="47" ht="30" customHeight="1">
      <x:c r="A47" s="14"/>
      <x:c r="B47" s="14"/>
      <x:c r="C47" s="14"/>
      <x:c r="D47" s="16"/>
      <x:c r="E47" s="18"/>
      <x:c r="F47" s="17" t="str">
        <x:f>IF(K47&lt;&gt;"OK","",IF(ISBLANK(D47),"",D47+E47))</x:f>
      </x:c>
      <x:c r="G47" s="19" t="str">
        <x:f>IF(AND(K47="OK",H47="Activo",ISNUMBER(F47),$E$5="OK"),F47-$B$4,"")</x:f>
      </x:c>
      <x:c r="H47" s="14"/>
      <x:c r="I47" s="15" t="str">
        <x:f>IF(K47="","",IF(K47&lt;&gt;"OK","Revisar datos",IF(H47="Terminado","Terminado",IF(H47="Pausado","Pausado",IF($E$5&lt;&gt;"OK","Revisar ajustes",IF(NOT(ISNUMBER(F47)),"Sin primer repaso",IF(AND(ISNUMBER($B$5),F47&gt;$B$5),"Después del examen",IF(F47&lt;$B$4,"Vencido",IF(F47=$B$4,"Para hoy",IF(F47&lt;=$B$4+$E$4,"Próximo","Programado"))))))))))</x:f>
      </x:c>
      <x:c r="J47" s="14"/>
      <x:c r="K47" s="15" t="str">
        <x:f>IF(COUNTA(A47:E47,H47,J47)=0,"",IF(OR(A47="",B47="",C47=""),"Revisar identificación",IF(COUNTIFS($A$11:$A$110,"="&amp;SUBSTITUTE(SUBSTITUTE(SUBSTITUTE(A47,"~","~~"),"*","~*"),"?","~?"))&gt;1,"Revisar ID repetido",IF(AND(H47&lt;&gt;"Activo",H47&lt;&gt;"Pausado",H47&lt;&gt;"Terminado"),"Revisar situación",IF(NOT(ISNUMBER(E47)),"Revisar intervalo",IF(OR(E47&lt;1,E47&gt;365,E47&lt;&gt;INT(E47)),"Revisar intervalo",IF(AND(NOT(ISBLANK(D47)),NOT(ISNUMBER(D47))),"Revisar último repaso",IF(AND(ISNUMBER(D47),OR(D47&lt;DATE(2000,1,1),D47&gt;DATE(2099,12,31),D47&lt;&gt;INT(D47))),"Revisar último repaso",IF(AND(ISNUMBER(D47),ISNUMBER($B$4),D47&gt;$B$4),"Revisar último repaso","OK")))))))))</x:f>
      </x:c>
    </x:row>
    <x:row r="48" ht="30" customHeight="1">
      <x:c r="A48" s="14"/>
      <x:c r="B48" s="14"/>
      <x:c r="C48" s="14"/>
      <x:c r="D48" s="16"/>
      <x:c r="E48" s="18"/>
      <x:c r="F48" s="17" t="str">
        <x:f>IF(K48&lt;&gt;"OK","",IF(ISBLANK(D48),"",D48+E48))</x:f>
      </x:c>
      <x:c r="G48" s="19" t="str">
        <x:f>IF(AND(K48="OK",H48="Activo",ISNUMBER(F48),$E$5="OK"),F48-$B$4,"")</x:f>
      </x:c>
      <x:c r="H48" s="14"/>
      <x:c r="I48" s="15" t="str">
        <x:f>IF(K48="","",IF(K48&lt;&gt;"OK","Revisar datos",IF(H48="Terminado","Terminado",IF(H48="Pausado","Pausado",IF($E$5&lt;&gt;"OK","Revisar ajustes",IF(NOT(ISNUMBER(F48)),"Sin primer repaso",IF(AND(ISNUMBER($B$5),F48&gt;$B$5),"Después del examen",IF(F48&lt;$B$4,"Vencido",IF(F48=$B$4,"Para hoy",IF(F48&lt;=$B$4+$E$4,"Próximo","Programado"))))))))))</x:f>
      </x:c>
      <x:c r="J48" s="14"/>
      <x:c r="K48" s="15" t="str">
        <x:f>IF(COUNTA(A48:E48,H48,J48)=0,"",IF(OR(A48="",B48="",C48=""),"Revisar identificación",IF(COUNTIFS($A$11:$A$110,"="&amp;SUBSTITUTE(SUBSTITUTE(SUBSTITUTE(A48,"~","~~"),"*","~*"),"?","~?"))&gt;1,"Revisar ID repetido",IF(AND(H48&lt;&gt;"Activo",H48&lt;&gt;"Pausado",H48&lt;&gt;"Terminado"),"Revisar situación",IF(NOT(ISNUMBER(E48)),"Revisar intervalo",IF(OR(E48&lt;1,E48&gt;365,E48&lt;&gt;INT(E48)),"Revisar intervalo",IF(AND(NOT(ISBLANK(D48)),NOT(ISNUMBER(D48))),"Revisar último repaso",IF(AND(ISNUMBER(D48),OR(D48&lt;DATE(2000,1,1),D48&gt;DATE(2099,12,31),D48&lt;&gt;INT(D48))),"Revisar último repaso",IF(AND(ISNUMBER(D48),ISNUMBER($B$4),D48&gt;$B$4),"Revisar último repaso","OK")))))))))</x:f>
      </x:c>
    </x:row>
    <x:row r="49" ht="30" customHeight="1">
      <x:c r="A49" s="14"/>
      <x:c r="B49" s="14"/>
      <x:c r="C49" s="14"/>
      <x:c r="D49" s="16"/>
      <x:c r="E49" s="18"/>
      <x:c r="F49" s="17" t="str">
        <x:f>IF(K49&lt;&gt;"OK","",IF(ISBLANK(D49),"",D49+E49))</x:f>
      </x:c>
      <x:c r="G49" s="19" t="str">
        <x:f>IF(AND(K49="OK",H49="Activo",ISNUMBER(F49),$E$5="OK"),F49-$B$4,"")</x:f>
      </x:c>
      <x:c r="H49" s="14"/>
      <x:c r="I49" s="15" t="str">
        <x:f>IF(K49="","",IF(K49&lt;&gt;"OK","Revisar datos",IF(H49="Terminado","Terminado",IF(H49="Pausado","Pausado",IF($E$5&lt;&gt;"OK","Revisar ajustes",IF(NOT(ISNUMBER(F49)),"Sin primer repaso",IF(AND(ISNUMBER($B$5),F49&gt;$B$5),"Después del examen",IF(F49&lt;$B$4,"Vencido",IF(F49=$B$4,"Para hoy",IF(F49&lt;=$B$4+$E$4,"Próximo","Programado"))))))))))</x:f>
      </x:c>
      <x:c r="J49" s="14"/>
      <x:c r="K49" s="15" t="str">
        <x:f>IF(COUNTA(A49:E49,H49,J49)=0,"",IF(OR(A49="",B49="",C49=""),"Revisar identificación",IF(COUNTIFS($A$11:$A$110,"="&amp;SUBSTITUTE(SUBSTITUTE(SUBSTITUTE(A49,"~","~~"),"*","~*"),"?","~?"))&gt;1,"Revisar ID repetido",IF(AND(H49&lt;&gt;"Activo",H49&lt;&gt;"Pausado",H49&lt;&gt;"Terminado"),"Revisar situación",IF(NOT(ISNUMBER(E49)),"Revisar intervalo",IF(OR(E49&lt;1,E49&gt;365,E49&lt;&gt;INT(E49)),"Revisar intervalo",IF(AND(NOT(ISBLANK(D49)),NOT(ISNUMBER(D49))),"Revisar último repaso",IF(AND(ISNUMBER(D49),OR(D49&lt;DATE(2000,1,1),D49&gt;DATE(2099,12,31),D49&lt;&gt;INT(D49))),"Revisar último repaso",IF(AND(ISNUMBER(D49),ISNUMBER($B$4),D49&gt;$B$4),"Revisar último repaso","OK")))))))))</x:f>
      </x:c>
    </x:row>
    <x:row r="50" ht="30" customHeight="1">
      <x:c r="A50" s="14"/>
      <x:c r="B50" s="14"/>
      <x:c r="C50" s="14"/>
      <x:c r="D50" s="16"/>
      <x:c r="E50" s="18"/>
      <x:c r="F50" s="17" t="str">
        <x:f>IF(K50&lt;&gt;"OK","",IF(ISBLANK(D50),"",D50+E50))</x:f>
      </x:c>
      <x:c r="G50" s="19" t="str">
        <x:f>IF(AND(K50="OK",H50="Activo",ISNUMBER(F50),$E$5="OK"),F50-$B$4,"")</x:f>
      </x:c>
      <x:c r="H50" s="14"/>
      <x:c r="I50" s="15" t="str">
        <x:f>IF(K50="","",IF(K50&lt;&gt;"OK","Revisar datos",IF(H50="Terminado","Terminado",IF(H50="Pausado","Pausado",IF($E$5&lt;&gt;"OK","Revisar ajustes",IF(NOT(ISNUMBER(F50)),"Sin primer repaso",IF(AND(ISNUMBER($B$5),F50&gt;$B$5),"Después del examen",IF(F50&lt;$B$4,"Vencido",IF(F50=$B$4,"Para hoy",IF(F50&lt;=$B$4+$E$4,"Próximo","Programado"))))))))))</x:f>
      </x:c>
      <x:c r="J50" s="14"/>
      <x:c r="K50" s="15" t="str">
        <x:f>IF(COUNTA(A50:E50,H50,J50)=0,"",IF(OR(A50="",B50="",C50=""),"Revisar identificación",IF(COUNTIFS($A$11:$A$110,"="&amp;SUBSTITUTE(SUBSTITUTE(SUBSTITUTE(A50,"~","~~"),"*","~*"),"?","~?"))&gt;1,"Revisar ID repetido",IF(AND(H50&lt;&gt;"Activo",H50&lt;&gt;"Pausado",H50&lt;&gt;"Terminado"),"Revisar situación",IF(NOT(ISNUMBER(E50)),"Revisar intervalo",IF(OR(E50&lt;1,E50&gt;365,E50&lt;&gt;INT(E50)),"Revisar intervalo",IF(AND(NOT(ISBLANK(D50)),NOT(ISNUMBER(D50))),"Revisar último repaso",IF(AND(ISNUMBER(D50),OR(D50&lt;DATE(2000,1,1),D50&gt;DATE(2099,12,31),D50&lt;&gt;INT(D50))),"Revisar último repaso",IF(AND(ISNUMBER(D50),ISNUMBER($B$4),D50&gt;$B$4),"Revisar último repaso","OK")))))))))</x:f>
      </x:c>
    </x:row>
    <x:row r="51" ht="30" customHeight="1">
      <x:c r="A51" s="14"/>
      <x:c r="B51" s="14"/>
      <x:c r="C51" s="14"/>
      <x:c r="D51" s="16"/>
      <x:c r="E51" s="18"/>
      <x:c r="F51" s="17" t="str">
        <x:f>IF(K51&lt;&gt;"OK","",IF(ISBLANK(D51),"",D51+E51))</x:f>
      </x:c>
      <x:c r="G51" s="19" t="str">
        <x:f>IF(AND(K51="OK",H51="Activo",ISNUMBER(F51),$E$5="OK"),F51-$B$4,"")</x:f>
      </x:c>
      <x:c r="H51" s="14"/>
      <x:c r="I51" s="15" t="str">
        <x:f>IF(K51="","",IF(K51&lt;&gt;"OK","Revisar datos",IF(H51="Terminado","Terminado",IF(H51="Pausado","Pausado",IF($E$5&lt;&gt;"OK","Revisar ajustes",IF(NOT(ISNUMBER(F51)),"Sin primer repaso",IF(AND(ISNUMBER($B$5),F51&gt;$B$5),"Después del examen",IF(F51&lt;$B$4,"Vencido",IF(F51=$B$4,"Para hoy",IF(F51&lt;=$B$4+$E$4,"Próximo","Programado"))))))))))</x:f>
      </x:c>
      <x:c r="J51" s="14"/>
      <x:c r="K51" s="15" t="str">
        <x:f>IF(COUNTA(A51:E51,H51,J51)=0,"",IF(OR(A51="",B51="",C51=""),"Revisar identificación",IF(COUNTIFS($A$11:$A$110,"="&amp;SUBSTITUTE(SUBSTITUTE(SUBSTITUTE(A51,"~","~~"),"*","~*"),"?","~?"))&gt;1,"Revisar ID repetido",IF(AND(H51&lt;&gt;"Activo",H51&lt;&gt;"Pausado",H51&lt;&gt;"Terminado"),"Revisar situación",IF(NOT(ISNUMBER(E51)),"Revisar intervalo",IF(OR(E51&lt;1,E51&gt;365,E51&lt;&gt;INT(E51)),"Revisar intervalo",IF(AND(NOT(ISBLANK(D51)),NOT(ISNUMBER(D51))),"Revisar último repaso",IF(AND(ISNUMBER(D51),OR(D51&lt;DATE(2000,1,1),D51&gt;DATE(2099,12,31),D51&lt;&gt;INT(D51))),"Revisar último repaso",IF(AND(ISNUMBER(D51),ISNUMBER($B$4),D51&gt;$B$4),"Revisar último repaso","OK")))))))))</x:f>
      </x:c>
    </x:row>
    <x:row r="52" ht="30" customHeight="1">
      <x:c r="A52" s="14"/>
      <x:c r="B52" s="14"/>
      <x:c r="C52" s="14"/>
      <x:c r="D52" s="16"/>
      <x:c r="E52" s="18"/>
      <x:c r="F52" s="17" t="str">
        <x:f>IF(K52&lt;&gt;"OK","",IF(ISBLANK(D52),"",D52+E52))</x:f>
      </x:c>
      <x:c r="G52" s="19" t="str">
        <x:f>IF(AND(K52="OK",H52="Activo",ISNUMBER(F52),$E$5="OK"),F52-$B$4,"")</x:f>
      </x:c>
      <x:c r="H52" s="14"/>
      <x:c r="I52" s="15" t="str">
        <x:f>IF(K52="","",IF(K52&lt;&gt;"OK","Revisar datos",IF(H52="Terminado","Terminado",IF(H52="Pausado","Pausado",IF($E$5&lt;&gt;"OK","Revisar ajustes",IF(NOT(ISNUMBER(F52)),"Sin primer repaso",IF(AND(ISNUMBER($B$5),F52&gt;$B$5),"Después del examen",IF(F52&lt;$B$4,"Vencido",IF(F52=$B$4,"Para hoy",IF(F52&lt;=$B$4+$E$4,"Próximo","Programado"))))))))))</x:f>
      </x:c>
      <x:c r="J52" s="14"/>
      <x:c r="K52" s="15" t="str">
        <x:f>IF(COUNTA(A52:E52,H52,J52)=0,"",IF(OR(A52="",B52="",C52=""),"Revisar identificación",IF(COUNTIFS($A$11:$A$110,"="&amp;SUBSTITUTE(SUBSTITUTE(SUBSTITUTE(A52,"~","~~"),"*","~*"),"?","~?"))&gt;1,"Revisar ID repetido",IF(AND(H52&lt;&gt;"Activo",H52&lt;&gt;"Pausado",H52&lt;&gt;"Terminado"),"Revisar situación",IF(NOT(ISNUMBER(E52)),"Revisar intervalo",IF(OR(E52&lt;1,E52&gt;365,E52&lt;&gt;INT(E52)),"Revisar intervalo",IF(AND(NOT(ISBLANK(D52)),NOT(ISNUMBER(D52))),"Revisar último repaso",IF(AND(ISNUMBER(D52),OR(D52&lt;DATE(2000,1,1),D52&gt;DATE(2099,12,31),D52&lt;&gt;INT(D52))),"Revisar último repaso",IF(AND(ISNUMBER(D52),ISNUMBER($B$4),D52&gt;$B$4),"Revisar último repaso","OK")))))))))</x:f>
      </x:c>
    </x:row>
    <x:row r="53" ht="30" customHeight="1">
      <x:c r="A53" s="14"/>
      <x:c r="B53" s="14"/>
      <x:c r="C53" s="14"/>
      <x:c r="D53" s="16"/>
      <x:c r="E53" s="18"/>
      <x:c r="F53" s="17" t="str">
        <x:f>IF(K53&lt;&gt;"OK","",IF(ISBLANK(D53),"",D53+E53))</x:f>
      </x:c>
      <x:c r="G53" s="19" t="str">
        <x:f>IF(AND(K53="OK",H53="Activo",ISNUMBER(F53),$E$5="OK"),F53-$B$4,"")</x:f>
      </x:c>
      <x:c r="H53" s="14"/>
      <x:c r="I53" s="15" t="str">
        <x:f>IF(K53="","",IF(K53&lt;&gt;"OK","Revisar datos",IF(H53="Terminado","Terminado",IF(H53="Pausado","Pausado",IF($E$5&lt;&gt;"OK","Revisar ajustes",IF(NOT(ISNUMBER(F53)),"Sin primer repaso",IF(AND(ISNUMBER($B$5),F53&gt;$B$5),"Después del examen",IF(F53&lt;$B$4,"Vencido",IF(F53=$B$4,"Para hoy",IF(F53&lt;=$B$4+$E$4,"Próximo","Programado"))))))))))</x:f>
      </x:c>
      <x:c r="J53" s="14"/>
      <x:c r="K53" s="15" t="str">
        <x:f>IF(COUNTA(A53:E53,H53,J53)=0,"",IF(OR(A53="",B53="",C53=""),"Revisar identificación",IF(COUNTIFS($A$11:$A$110,"="&amp;SUBSTITUTE(SUBSTITUTE(SUBSTITUTE(A53,"~","~~"),"*","~*"),"?","~?"))&gt;1,"Revisar ID repetido",IF(AND(H53&lt;&gt;"Activo",H53&lt;&gt;"Pausado",H53&lt;&gt;"Terminado"),"Revisar situación",IF(NOT(ISNUMBER(E53)),"Revisar intervalo",IF(OR(E53&lt;1,E53&gt;365,E53&lt;&gt;INT(E53)),"Revisar intervalo",IF(AND(NOT(ISBLANK(D53)),NOT(ISNUMBER(D53))),"Revisar último repaso",IF(AND(ISNUMBER(D53),OR(D53&lt;DATE(2000,1,1),D53&gt;DATE(2099,12,31),D53&lt;&gt;INT(D53))),"Revisar último repaso",IF(AND(ISNUMBER(D53),ISNUMBER($B$4),D53&gt;$B$4),"Revisar último repaso","OK")))))))))</x:f>
      </x:c>
    </x:row>
    <x:row r="54" ht="30" customHeight="1">
      <x:c r="A54" s="14"/>
      <x:c r="B54" s="14"/>
      <x:c r="C54" s="14"/>
      <x:c r="D54" s="16"/>
      <x:c r="E54" s="18"/>
      <x:c r="F54" s="17" t="str">
        <x:f>IF(K54&lt;&gt;"OK","",IF(ISBLANK(D54),"",D54+E54))</x:f>
      </x:c>
      <x:c r="G54" s="19" t="str">
        <x:f>IF(AND(K54="OK",H54="Activo",ISNUMBER(F54),$E$5="OK"),F54-$B$4,"")</x:f>
      </x:c>
      <x:c r="H54" s="14"/>
      <x:c r="I54" s="15" t="str">
        <x:f>IF(K54="","",IF(K54&lt;&gt;"OK","Revisar datos",IF(H54="Terminado","Terminado",IF(H54="Pausado","Pausado",IF($E$5&lt;&gt;"OK","Revisar ajustes",IF(NOT(ISNUMBER(F54)),"Sin primer repaso",IF(AND(ISNUMBER($B$5),F54&gt;$B$5),"Después del examen",IF(F54&lt;$B$4,"Vencido",IF(F54=$B$4,"Para hoy",IF(F54&lt;=$B$4+$E$4,"Próximo","Programado"))))))))))</x:f>
      </x:c>
      <x:c r="J54" s="14"/>
      <x:c r="K54" s="15" t="str">
        <x:f>IF(COUNTA(A54:E54,H54,J54)=0,"",IF(OR(A54="",B54="",C54=""),"Revisar identificación",IF(COUNTIFS($A$11:$A$110,"="&amp;SUBSTITUTE(SUBSTITUTE(SUBSTITUTE(A54,"~","~~"),"*","~*"),"?","~?"))&gt;1,"Revisar ID repetido",IF(AND(H54&lt;&gt;"Activo",H54&lt;&gt;"Pausado",H54&lt;&gt;"Terminado"),"Revisar situación",IF(NOT(ISNUMBER(E54)),"Revisar intervalo",IF(OR(E54&lt;1,E54&gt;365,E54&lt;&gt;INT(E54)),"Revisar intervalo",IF(AND(NOT(ISBLANK(D54)),NOT(ISNUMBER(D54))),"Revisar último repaso",IF(AND(ISNUMBER(D54),OR(D54&lt;DATE(2000,1,1),D54&gt;DATE(2099,12,31),D54&lt;&gt;INT(D54))),"Revisar último repaso",IF(AND(ISNUMBER(D54),ISNUMBER($B$4),D54&gt;$B$4),"Revisar último repaso","OK")))))))))</x:f>
      </x:c>
    </x:row>
    <x:row r="55" ht="30" customHeight="1">
      <x:c r="A55" s="14"/>
      <x:c r="B55" s="14"/>
      <x:c r="C55" s="14"/>
      <x:c r="D55" s="16"/>
      <x:c r="E55" s="18"/>
      <x:c r="F55" s="17" t="str">
        <x:f>IF(K55&lt;&gt;"OK","",IF(ISBLANK(D55),"",D55+E55))</x:f>
      </x:c>
      <x:c r="G55" s="19" t="str">
        <x:f>IF(AND(K55="OK",H55="Activo",ISNUMBER(F55),$E$5="OK"),F55-$B$4,"")</x:f>
      </x:c>
      <x:c r="H55" s="14"/>
      <x:c r="I55" s="15" t="str">
        <x:f>IF(K55="","",IF(K55&lt;&gt;"OK","Revisar datos",IF(H55="Terminado","Terminado",IF(H55="Pausado","Pausado",IF($E$5&lt;&gt;"OK","Revisar ajustes",IF(NOT(ISNUMBER(F55)),"Sin primer repaso",IF(AND(ISNUMBER($B$5),F55&gt;$B$5),"Después del examen",IF(F55&lt;$B$4,"Vencido",IF(F55=$B$4,"Para hoy",IF(F55&lt;=$B$4+$E$4,"Próximo","Programado"))))))))))</x:f>
      </x:c>
      <x:c r="J55" s="14"/>
      <x:c r="K55" s="15" t="str">
        <x:f>IF(COUNTA(A55:E55,H55,J55)=0,"",IF(OR(A55="",B55="",C55=""),"Revisar identificación",IF(COUNTIFS($A$11:$A$110,"="&amp;SUBSTITUTE(SUBSTITUTE(SUBSTITUTE(A55,"~","~~"),"*","~*"),"?","~?"))&gt;1,"Revisar ID repetido",IF(AND(H55&lt;&gt;"Activo",H55&lt;&gt;"Pausado",H55&lt;&gt;"Terminado"),"Revisar situación",IF(NOT(ISNUMBER(E55)),"Revisar intervalo",IF(OR(E55&lt;1,E55&gt;365,E55&lt;&gt;INT(E55)),"Revisar intervalo",IF(AND(NOT(ISBLANK(D55)),NOT(ISNUMBER(D55))),"Revisar último repaso",IF(AND(ISNUMBER(D55),OR(D55&lt;DATE(2000,1,1),D55&gt;DATE(2099,12,31),D55&lt;&gt;INT(D55))),"Revisar último repaso",IF(AND(ISNUMBER(D55),ISNUMBER($B$4),D55&gt;$B$4),"Revisar último repaso","OK")))))))))</x:f>
      </x:c>
    </x:row>
    <x:row r="56" ht="30" customHeight="1">
      <x:c r="A56" s="14"/>
      <x:c r="B56" s="14"/>
      <x:c r="C56" s="14"/>
      <x:c r="D56" s="16"/>
      <x:c r="E56" s="18"/>
      <x:c r="F56" s="17" t="str">
        <x:f>IF(K56&lt;&gt;"OK","",IF(ISBLANK(D56),"",D56+E56))</x:f>
      </x:c>
      <x:c r="G56" s="19" t="str">
        <x:f>IF(AND(K56="OK",H56="Activo",ISNUMBER(F56),$E$5="OK"),F56-$B$4,"")</x:f>
      </x:c>
      <x:c r="H56" s="14"/>
      <x:c r="I56" s="15" t="str">
        <x:f>IF(K56="","",IF(K56&lt;&gt;"OK","Revisar datos",IF(H56="Terminado","Terminado",IF(H56="Pausado","Pausado",IF($E$5&lt;&gt;"OK","Revisar ajustes",IF(NOT(ISNUMBER(F56)),"Sin primer repaso",IF(AND(ISNUMBER($B$5),F56&gt;$B$5),"Después del examen",IF(F56&lt;$B$4,"Vencido",IF(F56=$B$4,"Para hoy",IF(F56&lt;=$B$4+$E$4,"Próximo","Programado"))))))))))</x:f>
      </x:c>
      <x:c r="J56" s="14"/>
      <x:c r="K56" s="15" t="str">
        <x:f>IF(COUNTA(A56:E56,H56,J56)=0,"",IF(OR(A56="",B56="",C56=""),"Revisar identificación",IF(COUNTIFS($A$11:$A$110,"="&amp;SUBSTITUTE(SUBSTITUTE(SUBSTITUTE(A56,"~","~~"),"*","~*"),"?","~?"))&gt;1,"Revisar ID repetido",IF(AND(H56&lt;&gt;"Activo",H56&lt;&gt;"Pausado",H56&lt;&gt;"Terminado"),"Revisar situación",IF(NOT(ISNUMBER(E56)),"Revisar intervalo",IF(OR(E56&lt;1,E56&gt;365,E56&lt;&gt;INT(E56)),"Revisar intervalo",IF(AND(NOT(ISBLANK(D56)),NOT(ISNUMBER(D56))),"Revisar último repaso",IF(AND(ISNUMBER(D56),OR(D56&lt;DATE(2000,1,1),D56&gt;DATE(2099,12,31),D56&lt;&gt;INT(D56))),"Revisar último repaso",IF(AND(ISNUMBER(D56),ISNUMBER($B$4),D56&gt;$B$4),"Revisar último repaso","OK")))))))))</x:f>
      </x:c>
    </x:row>
    <x:row r="57" ht="30" customHeight="1">
      <x:c r="A57" s="14"/>
      <x:c r="B57" s="14"/>
      <x:c r="C57" s="14"/>
      <x:c r="D57" s="16"/>
      <x:c r="E57" s="18"/>
      <x:c r="F57" s="17" t="str">
        <x:f>IF(K57&lt;&gt;"OK","",IF(ISBLANK(D57),"",D57+E57))</x:f>
      </x:c>
      <x:c r="G57" s="19" t="str">
        <x:f>IF(AND(K57="OK",H57="Activo",ISNUMBER(F57),$E$5="OK"),F57-$B$4,"")</x:f>
      </x:c>
      <x:c r="H57" s="14"/>
      <x:c r="I57" s="15" t="str">
        <x:f>IF(K57="","",IF(K57&lt;&gt;"OK","Revisar datos",IF(H57="Terminado","Terminado",IF(H57="Pausado","Pausado",IF($E$5&lt;&gt;"OK","Revisar ajustes",IF(NOT(ISNUMBER(F57)),"Sin primer repaso",IF(AND(ISNUMBER($B$5),F57&gt;$B$5),"Después del examen",IF(F57&lt;$B$4,"Vencido",IF(F57=$B$4,"Para hoy",IF(F57&lt;=$B$4+$E$4,"Próximo","Programado"))))))))))</x:f>
      </x:c>
      <x:c r="J57" s="14"/>
      <x:c r="K57" s="15" t="str">
        <x:f>IF(COUNTA(A57:E57,H57,J57)=0,"",IF(OR(A57="",B57="",C57=""),"Revisar identificación",IF(COUNTIFS($A$11:$A$110,"="&amp;SUBSTITUTE(SUBSTITUTE(SUBSTITUTE(A57,"~","~~"),"*","~*"),"?","~?"))&gt;1,"Revisar ID repetido",IF(AND(H57&lt;&gt;"Activo",H57&lt;&gt;"Pausado",H57&lt;&gt;"Terminado"),"Revisar situación",IF(NOT(ISNUMBER(E57)),"Revisar intervalo",IF(OR(E57&lt;1,E57&gt;365,E57&lt;&gt;INT(E57)),"Revisar intervalo",IF(AND(NOT(ISBLANK(D57)),NOT(ISNUMBER(D57))),"Revisar último repaso",IF(AND(ISNUMBER(D57),OR(D57&lt;DATE(2000,1,1),D57&gt;DATE(2099,12,31),D57&lt;&gt;INT(D57))),"Revisar último repaso",IF(AND(ISNUMBER(D57),ISNUMBER($B$4),D57&gt;$B$4),"Revisar último repaso","OK")))))))))</x:f>
      </x:c>
    </x:row>
    <x:row r="58" ht="30" customHeight="1">
      <x:c r="A58" s="14"/>
      <x:c r="B58" s="14"/>
      <x:c r="C58" s="14"/>
      <x:c r="D58" s="16"/>
      <x:c r="E58" s="18"/>
      <x:c r="F58" s="17" t="str">
        <x:f>IF(K58&lt;&gt;"OK","",IF(ISBLANK(D58),"",D58+E58))</x:f>
      </x:c>
      <x:c r="G58" s="19" t="str">
        <x:f>IF(AND(K58="OK",H58="Activo",ISNUMBER(F58),$E$5="OK"),F58-$B$4,"")</x:f>
      </x:c>
      <x:c r="H58" s="14"/>
      <x:c r="I58" s="15" t="str">
        <x:f>IF(K58="","",IF(K58&lt;&gt;"OK","Revisar datos",IF(H58="Terminado","Terminado",IF(H58="Pausado","Pausado",IF($E$5&lt;&gt;"OK","Revisar ajustes",IF(NOT(ISNUMBER(F58)),"Sin primer repaso",IF(AND(ISNUMBER($B$5),F58&gt;$B$5),"Después del examen",IF(F58&lt;$B$4,"Vencido",IF(F58=$B$4,"Para hoy",IF(F58&lt;=$B$4+$E$4,"Próximo","Programado"))))))))))</x:f>
      </x:c>
      <x:c r="J58" s="14"/>
      <x:c r="K58" s="15" t="str">
        <x:f>IF(COUNTA(A58:E58,H58,J58)=0,"",IF(OR(A58="",B58="",C58=""),"Revisar identificación",IF(COUNTIFS($A$11:$A$110,"="&amp;SUBSTITUTE(SUBSTITUTE(SUBSTITUTE(A58,"~","~~"),"*","~*"),"?","~?"))&gt;1,"Revisar ID repetido",IF(AND(H58&lt;&gt;"Activo",H58&lt;&gt;"Pausado",H58&lt;&gt;"Terminado"),"Revisar situación",IF(NOT(ISNUMBER(E58)),"Revisar intervalo",IF(OR(E58&lt;1,E58&gt;365,E58&lt;&gt;INT(E58)),"Revisar intervalo",IF(AND(NOT(ISBLANK(D58)),NOT(ISNUMBER(D58))),"Revisar último repaso",IF(AND(ISNUMBER(D58),OR(D58&lt;DATE(2000,1,1),D58&gt;DATE(2099,12,31),D58&lt;&gt;INT(D58))),"Revisar último repaso",IF(AND(ISNUMBER(D58),ISNUMBER($B$4),D58&gt;$B$4),"Revisar último repaso","OK")))))))))</x:f>
      </x:c>
    </x:row>
    <x:row r="59" ht="30" customHeight="1">
      <x:c r="A59" s="14"/>
      <x:c r="B59" s="14"/>
      <x:c r="C59" s="14"/>
      <x:c r="D59" s="16"/>
      <x:c r="E59" s="18"/>
      <x:c r="F59" s="17" t="str">
        <x:f>IF(K59&lt;&gt;"OK","",IF(ISBLANK(D59),"",D59+E59))</x:f>
      </x:c>
      <x:c r="G59" s="19" t="str">
        <x:f>IF(AND(K59="OK",H59="Activo",ISNUMBER(F59),$E$5="OK"),F59-$B$4,"")</x:f>
      </x:c>
      <x:c r="H59" s="14"/>
      <x:c r="I59" s="15" t="str">
        <x:f>IF(K59="","",IF(K59&lt;&gt;"OK","Revisar datos",IF(H59="Terminado","Terminado",IF(H59="Pausado","Pausado",IF($E$5&lt;&gt;"OK","Revisar ajustes",IF(NOT(ISNUMBER(F59)),"Sin primer repaso",IF(AND(ISNUMBER($B$5),F59&gt;$B$5),"Después del examen",IF(F59&lt;$B$4,"Vencido",IF(F59=$B$4,"Para hoy",IF(F59&lt;=$B$4+$E$4,"Próximo","Programado"))))))))))</x:f>
      </x:c>
      <x:c r="J59" s="14"/>
      <x:c r="K59" s="15" t="str">
        <x:f>IF(COUNTA(A59:E59,H59,J59)=0,"",IF(OR(A59="",B59="",C59=""),"Revisar identificación",IF(COUNTIFS($A$11:$A$110,"="&amp;SUBSTITUTE(SUBSTITUTE(SUBSTITUTE(A59,"~","~~"),"*","~*"),"?","~?"))&gt;1,"Revisar ID repetido",IF(AND(H59&lt;&gt;"Activo",H59&lt;&gt;"Pausado",H59&lt;&gt;"Terminado"),"Revisar situación",IF(NOT(ISNUMBER(E59)),"Revisar intervalo",IF(OR(E59&lt;1,E59&gt;365,E59&lt;&gt;INT(E59)),"Revisar intervalo",IF(AND(NOT(ISBLANK(D59)),NOT(ISNUMBER(D59))),"Revisar último repaso",IF(AND(ISNUMBER(D59),OR(D59&lt;DATE(2000,1,1),D59&gt;DATE(2099,12,31),D59&lt;&gt;INT(D59))),"Revisar último repaso",IF(AND(ISNUMBER(D59),ISNUMBER($B$4),D59&gt;$B$4),"Revisar último repaso","OK")))))))))</x:f>
      </x:c>
    </x:row>
    <x:row r="60" ht="30" customHeight="1">
      <x:c r="A60" s="14"/>
      <x:c r="B60" s="14"/>
      <x:c r="C60" s="14"/>
      <x:c r="D60" s="16"/>
      <x:c r="E60" s="18"/>
      <x:c r="F60" s="17" t="str">
        <x:f>IF(K60&lt;&gt;"OK","",IF(ISBLANK(D60),"",D60+E60))</x:f>
      </x:c>
      <x:c r="G60" s="19" t="str">
        <x:f>IF(AND(K60="OK",H60="Activo",ISNUMBER(F60),$E$5="OK"),F60-$B$4,"")</x:f>
      </x:c>
      <x:c r="H60" s="14"/>
      <x:c r="I60" s="15" t="str">
        <x:f>IF(K60="","",IF(K60&lt;&gt;"OK","Revisar datos",IF(H60="Terminado","Terminado",IF(H60="Pausado","Pausado",IF($E$5&lt;&gt;"OK","Revisar ajustes",IF(NOT(ISNUMBER(F60)),"Sin primer repaso",IF(AND(ISNUMBER($B$5),F60&gt;$B$5),"Después del examen",IF(F60&lt;$B$4,"Vencido",IF(F60=$B$4,"Para hoy",IF(F60&lt;=$B$4+$E$4,"Próximo","Programado"))))))))))</x:f>
      </x:c>
      <x:c r="J60" s="14"/>
      <x:c r="K60" s="15" t="str">
        <x:f>IF(COUNTA(A60:E60,H60,J60)=0,"",IF(OR(A60="",B60="",C60=""),"Revisar identificación",IF(COUNTIFS($A$11:$A$110,"="&amp;SUBSTITUTE(SUBSTITUTE(SUBSTITUTE(A60,"~","~~"),"*","~*"),"?","~?"))&gt;1,"Revisar ID repetido",IF(AND(H60&lt;&gt;"Activo",H60&lt;&gt;"Pausado",H60&lt;&gt;"Terminado"),"Revisar situación",IF(NOT(ISNUMBER(E60)),"Revisar intervalo",IF(OR(E60&lt;1,E60&gt;365,E60&lt;&gt;INT(E60)),"Revisar intervalo",IF(AND(NOT(ISBLANK(D60)),NOT(ISNUMBER(D60))),"Revisar último repaso",IF(AND(ISNUMBER(D60),OR(D60&lt;DATE(2000,1,1),D60&gt;DATE(2099,12,31),D60&lt;&gt;INT(D60))),"Revisar último repaso",IF(AND(ISNUMBER(D60),ISNUMBER($B$4),D60&gt;$B$4),"Revisar último repaso","OK")))))))))</x:f>
      </x:c>
    </x:row>
    <x:row r="61" ht="30" customHeight="1">
      <x:c r="A61" s="14"/>
      <x:c r="B61" s="14"/>
      <x:c r="C61" s="14"/>
      <x:c r="D61" s="16"/>
      <x:c r="E61" s="18"/>
      <x:c r="F61" s="17" t="str">
        <x:f>IF(K61&lt;&gt;"OK","",IF(ISBLANK(D61),"",D61+E61))</x:f>
      </x:c>
      <x:c r="G61" s="19" t="str">
        <x:f>IF(AND(K61="OK",H61="Activo",ISNUMBER(F61),$E$5="OK"),F61-$B$4,"")</x:f>
      </x:c>
      <x:c r="H61" s="14"/>
      <x:c r="I61" s="15" t="str">
        <x:f>IF(K61="","",IF(K61&lt;&gt;"OK","Revisar datos",IF(H61="Terminado","Terminado",IF(H61="Pausado","Pausado",IF($E$5&lt;&gt;"OK","Revisar ajustes",IF(NOT(ISNUMBER(F61)),"Sin primer repaso",IF(AND(ISNUMBER($B$5),F61&gt;$B$5),"Después del examen",IF(F61&lt;$B$4,"Vencido",IF(F61=$B$4,"Para hoy",IF(F61&lt;=$B$4+$E$4,"Próximo","Programado"))))))))))</x:f>
      </x:c>
      <x:c r="J61" s="14"/>
      <x:c r="K61" s="15" t="str">
        <x:f>IF(COUNTA(A61:E61,H61,J61)=0,"",IF(OR(A61="",B61="",C61=""),"Revisar identificación",IF(COUNTIFS($A$11:$A$110,"="&amp;SUBSTITUTE(SUBSTITUTE(SUBSTITUTE(A61,"~","~~"),"*","~*"),"?","~?"))&gt;1,"Revisar ID repetido",IF(AND(H61&lt;&gt;"Activo",H61&lt;&gt;"Pausado",H61&lt;&gt;"Terminado"),"Revisar situación",IF(NOT(ISNUMBER(E61)),"Revisar intervalo",IF(OR(E61&lt;1,E61&gt;365,E61&lt;&gt;INT(E61)),"Revisar intervalo",IF(AND(NOT(ISBLANK(D61)),NOT(ISNUMBER(D61))),"Revisar último repaso",IF(AND(ISNUMBER(D61),OR(D61&lt;DATE(2000,1,1),D61&gt;DATE(2099,12,31),D61&lt;&gt;INT(D61))),"Revisar último repaso",IF(AND(ISNUMBER(D61),ISNUMBER($B$4),D61&gt;$B$4),"Revisar último repaso","OK")))))))))</x:f>
      </x:c>
    </x:row>
    <x:row r="62" ht="30" customHeight="1">
      <x:c r="A62" s="14"/>
      <x:c r="B62" s="14"/>
      <x:c r="C62" s="14"/>
      <x:c r="D62" s="16"/>
      <x:c r="E62" s="18"/>
      <x:c r="F62" s="17" t="str">
        <x:f>IF(K62&lt;&gt;"OK","",IF(ISBLANK(D62),"",D62+E62))</x:f>
      </x:c>
      <x:c r="G62" s="19" t="str">
        <x:f>IF(AND(K62="OK",H62="Activo",ISNUMBER(F62),$E$5="OK"),F62-$B$4,"")</x:f>
      </x:c>
      <x:c r="H62" s="14"/>
      <x:c r="I62" s="15" t="str">
        <x:f>IF(K62="","",IF(K62&lt;&gt;"OK","Revisar datos",IF(H62="Terminado","Terminado",IF(H62="Pausado","Pausado",IF($E$5&lt;&gt;"OK","Revisar ajustes",IF(NOT(ISNUMBER(F62)),"Sin primer repaso",IF(AND(ISNUMBER($B$5),F62&gt;$B$5),"Después del examen",IF(F62&lt;$B$4,"Vencido",IF(F62=$B$4,"Para hoy",IF(F62&lt;=$B$4+$E$4,"Próximo","Programado"))))))))))</x:f>
      </x:c>
      <x:c r="J62" s="14"/>
      <x:c r="K62" s="15" t="str">
        <x:f>IF(COUNTA(A62:E62,H62,J62)=0,"",IF(OR(A62="",B62="",C62=""),"Revisar identificación",IF(COUNTIFS($A$11:$A$110,"="&amp;SUBSTITUTE(SUBSTITUTE(SUBSTITUTE(A62,"~","~~"),"*","~*"),"?","~?"))&gt;1,"Revisar ID repetido",IF(AND(H62&lt;&gt;"Activo",H62&lt;&gt;"Pausado",H62&lt;&gt;"Terminado"),"Revisar situación",IF(NOT(ISNUMBER(E62)),"Revisar intervalo",IF(OR(E62&lt;1,E62&gt;365,E62&lt;&gt;INT(E62)),"Revisar intervalo",IF(AND(NOT(ISBLANK(D62)),NOT(ISNUMBER(D62))),"Revisar último repaso",IF(AND(ISNUMBER(D62),OR(D62&lt;DATE(2000,1,1),D62&gt;DATE(2099,12,31),D62&lt;&gt;INT(D62))),"Revisar último repaso",IF(AND(ISNUMBER(D62),ISNUMBER($B$4),D62&gt;$B$4),"Revisar último repaso","OK")))))))))</x:f>
      </x:c>
    </x:row>
    <x:row r="63" ht="30" customHeight="1">
      <x:c r="A63" s="14"/>
      <x:c r="B63" s="14"/>
      <x:c r="C63" s="14"/>
      <x:c r="D63" s="16"/>
      <x:c r="E63" s="18"/>
      <x:c r="F63" s="17" t="str">
        <x:f>IF(K63&lt;&gt;"OK","",IF(ISBLANK(D63),"",D63+E63))</x:f>
      </x:c>
      <x:c r="G63" s="19" t="str">
        <x:f>IF(AND(K63="OK",H63="Activo",ISNUMBER(F63),$E$5="OK"),F63-$B$4,"")</x:f>
      </x:c>
      <x:c r="H63" s="14"/>
      <x:c r="I63" s="15" t="str">
        <x:f>IF(K63="","",IF(K63&lt;&gt;"OK","Revisar datos",IF(H63="Terminado","Terminado",IF(H63="Pausado","Pausado",IF($E$5&lt;&gt;"OK","Revisar ajustes",IF(NOT(ISNUMBER(F63)),"Sin primer repaso",IF(AND(ISNUMBER($B$5),F63&gt;$B$5),"Después del examen",IF(F63&lt;$B$4,"Vencido",IF(F63=$B$4,"Para hoy",IF(F63&lt;=$B$4+$E$4,"Próximo","Programado"))))))))))</x:f>
      </x:c>
      <x:c r="J63" s="14"/>
      <x:c r="K63" s="15" t="str">
        <x:f>IF(COUNTA(A63:E63,H63,J63)=0,"",IF(OR(A63="",B63="",C63=""),"Revisar identificación",IF(COUNTIFS($A$11:$A$110,"="&amp;SUBSTITUTE(SUBSTITUTE(SUBSTITUTE(A63,"~","~~"),"*","~*"),"?","~?"))&gt;1,"Revisar ID repetido",IF(AND(H63&lt;&gt;"Activo",H63&lt;&gt;"Pausado",H63&lt;&gt;"Terminado"),"Revisar situación",IF(NOT(ISNUMBER(E63)),"Revisar intervalo",IF(OR(E63&lt;1,E63&gt;365,E63&lt;&gt;INT(E63)),"Revisar intervalo",IF(AND(NOT(ISBLANK(D63)),NOT(ISNUMBER(D63))),"Revisar último repaso",IF(AND(ISNUMBER(D63),OR(D63&lt;DATE(2000,1,1),D63&gt;DATE(2099,12,31),D63&lt;&gt;INT(D63))),"Revisar último repaso",IF(AND(ISNUMBER(D63),ISNUMBER($B$4),D63&gt;$B$4),"Revisar último repaso","OK")))))))))</x:f>
      </x:c>
    </x:row>
    <x:row r="64" ht="30" customHeight="1">
      <x:c r="A64" s="14"/>
      <x:c r="B64" s="14"/>
      <x:c r="C64" s="14"/>
      <x:c r="D64" s="16"/>
      <x:c r="E64" s="18"/>
      <x:c r="F64" s="17" t="str">
        <x:f>IF(K64&lt;&gt;"OK","",IF(ISBLANK(D64),"",D64+E64))</x:f>
      </x:c>
      <x:c r="G64" s="19" t="str">
        <x:f>IF(AND(K64="OK",H64="Activo",ISNUMBER(F64),$E$5="OK"),F64-$B$4,"")</x:f>
      </x:c>
      <x:c r="H64" s="14"/>
      <x:c r="I64" s="15" t="str">
        <x:f>IF(K64="","",IF(K64&lt;&gt;"OK","Revisar datos",IF(H64="Terminado","Terminado",IF(H64="Pausado","Pausado",IF($E$5&lt;&gt;"OK","Revisar ajustes",IF(NOT(ISNUMBER(F64)),"Sin primer repaso",IF(AND(ISNUMBER($B$5),F64&gt;$B$5),"Después del examen",IF(F64&lt;$B$4,"Vencido",IF(F64=$B$4,"Para hoy",IF(F64&lt;=$B$4+$E$4,"Próximo","Programado"))))))))))</x:f>
      </x:c>
      <x:c r="J64" s="14"/>
      <x:c r="K64" s="15" t="str">
        <x:f>IF(COUNTA(A64:E64,H64,J64)=0,"",IF(OR(A64="",B64="",C64=""),"Revisar identificación",IF(COUNTIFS($A$11:$A$110,"="&amp;SUBSTITUTE(SUBSTITUTE(SUBSTITUTE(A64,"~","~~"),"*","~*"),"?","~?"))&gt;1,"Revisar ID repetido",IF(AND(H64&lt;&gt;"Activo",H64&lt;&gt;"Pausado",H64&lt;&gt;"Terminado"),"Revisar situación",IF(NOT(ISNUMBER(E64)),"Revisar intervalo",IF(OR(E64&lt;1,E64&gt;365,E64&lt;&gt;INT(E64)),"Revisar intervalo",IF(AND(NOT(ISBLANK(D64)),NOT(ISNUMBER(D64))),"Revisar último repaso",IF(AND(ISNUMBER(D64),OR(D64&lt;DATE(2000,1,1),D64&gt;DATE(2099,12,31),D64&lt;&gt;INT(D64))),"Revisar último repaso",IF(AND(ISNUMBER(D64),ISNUMBER($B$4),D64&gt;$B$4),"Revisar último repaso","OK")))))))))</x:f>
      </x:c>
    </x:row>
    <x:row r="65" ht="30" customHeight="1">
      <x:c r="A65" s="14"/>
      <x:c r="B65" s="14"/>
      <x:c r="C65" s="14"/>
      <x:c r="D65" s="16"/>
      <x:c r="E65" s="18"/>
      <x:c r="F65" s="17" t="str">
        <x:f>IF(K65&lt;&gt;"OK","",IF(ISBLANK(D65),"",D65+E65))</x:f>
      </x:c>
      <x:c r="G65" s="19" t="str">
        <x:f>IF(AND(K65="OK",H65="Activo",ISNUMBER(F65),$E$5="OK"),F65-$B$4,"")</x:f>
      </x:c>
      <x:c r="H65" s="14"/>
      <x:c r="I65" s="15" t="str">
        <x:f>IF(K65="","",IF(K65&lt;&gt;"OK","Revisar datos",IF(H65="Terminado","Terminado",IF(H65="Pausado","Pausado",IF($E$5&lt;&gt;"OK","Revisar ajustes",IF(NOT(ISNUMBER(F65)),"Sin primer repaso",IF(AND(ISNUMBER($B$5),F65&gt;$B$5),"Después del examen",IF(F65&lt;$B$4,"Vencido",IF(F65=$B$4,"Para hoy",IF(F65&lt;=$B$4+$E$4,"Próximo","Programado"))))))))))</x:f>
      </x:c>
      <x:c r="J65" s="14"/>
      <x:c r="K65" s="15" t="str">
        <x:f>IF(COUNTA(A65:E65,H65,J65)=0,"",IF(OR(A65="",B65="",C65=""),"Revisar identificación",IF(COUNTIFS($A$11:$A$110,"="&amp;SUBSTITUTE(SUBSTITUTE(SUBSTITUTE(A65,"~","~~"),"*","~*"),"?","~?"))&gt;1,"Revisar ID repetido",IF(AND(H65&lt;&gt;"Activo",H65&lt;&gt;"Pausado",H65&lt;&gt;"Terminado"),"Revisar situación",IF(NOT(ISNUMBER(E65)),"Revisar intervalo",IF(OR(E65&lt;1,E65&gt;365,E65&lt;&gt;INT(E65)),"Revisar intervalo",IF(AND(NOT(ISBLANK(D65)),NOT(ISNUMBER(D65))),"Revisar último repaso",IF(AND(ISNUMBER(D65),OR(D65&lt;DATE(2000,1,1),D65&gt;DATE(2099,12,31),D65&lt;&gt;INT(D65))),"Revisar último repaso",IF(AND(ISNUMBER(D65),ISNUMBER($B$4),D65&gt;$B$4),"Revisar último repaso","OK")))))))))</x:f>
      </x:c>
    </x:row>
    <x:row r="66" ht="30" customHeight="1">
      <x:c r="A66" s="14"/>
      <x:c r="B66" s="14"/>
      <x:c r="C66" s="14"/>
      <x:c r="D66" s="16"/>
      <x:c r="E66" s="18"/>
      <x:c r="F66" s="17" t="str">
        <x:f>IF(K66&lt;&gt;"OK","",IF(ISBLANK(D66),"",D66+E66))</x:f>
      </x:c>
      <x:c r="G66" s="19" t="str">
        <x:f>IF(AND(K66="OK",H66="Activo",ISNUMBER(F66),$E$5="OK"),F66-$B$4,"")</x:f>
      </x:c>
      <x:c r="H66" s="14"/>
      <x:c r="I66" s="15" t="str">
        <x:f>IF(K66="","",IF(K66&lt;&gt;"OK","Revisar datos",IF(H66="Terminado","Terminado",IF(H66="Pausado","Pausado",IF($E$5&lt;&gt;"OK","Revisar ajustes",IF(NOT(ISNUMBER(F66)),"Sin primer repaso",IF(AND(ISNUMBER($B$5),F66&gt;$B$5),"Después del examen",IF(F66&lt;$B$4,"Vencido",IF(F66=$B$4,"Para hoy",IF(F66&lt;=$B$4+$E$4,"Próximo","Programado"))))))))))</x:f>
      </x:c>
      <x:c r="J66" s="14"/>
      <x:c r="K66" s="15" t="str">
        <x:f>IF(COUNTA(A66:E66,H66,J66)=0,"",IF(OR(A66="",B66="",C66=""),"Revisar identificación",IF(COUNTIFS($A$11:$A$110,"="&amp;SUBSTITUTE(SUBSTITUTE(SUBSTITUTE(A66,"~","~~"),"*","~*"),"?","~?"))&gt;1,"Revisar ID repetido",IF(AND(H66&lt;&gt;"Activo",H66&lt;&gt;"Pausado",H66&lt;&gt;"Terminado"),"Revisar situación",IF(NOT(ISNUMBER(E66)),"Revisar intervalo",IF(OR(E66&lt;1,E66&gt;365,E66&lt;&gt;INT(E66)),"Revisar intervalo",IF(AND(NOT(ISBLANK(D66)),NOT(ISNUMBER(D66))),"Revisar último repaso",IF(AND(ISNUMBER(D66),OR(D66&lt;DATE(2000,1,1),D66&gt;DATE(2099,12,31),D66&lt;&gt;INT(D66))),"Revisar último repaso",IF(AND(ISNUMBER(D66),ISNUMBER($B$4),D66&gt;$B$4),"Revisar último repaso","OK")))))))))</x:f>
      </x:c>
    </x:row>
    <x:row r="67" ht="30" customHeight="1">
      <x:c r="A67" s="14"/>
      <x:c r="B67" s="14"/>
      <x:c r="C67" s="14"/>
      <x:c r="D67" s="16"/>
      <x:c r="E67" s="18"/>
      <x:c r="F67" s="17" t="str">
        <x:f>IF(K67&lt;&gt;"OK","",IF(ISBLANK(D67),"",D67+E67))</x:f>
      </x:c>
      <x:c r="G67" s="19" t="str">
        <x:f>IF(AND(K67="OK",H67="Activo",ISNUMBER(F67),$E$5="OK"),F67-$B$4,"")</x:f>
      </x:c>
      <x:c r="H67" s="14"/>
      <x:c r="I67" s="15" t="str">
        <x:f>IF(K67="","",IF(K67&lt;&gt;"OK","Revisar datos",IF(H67="Terminado","Terminado",IF(H67="Pausado","Pausado",IF($E$5&lt;&gt;"OK","Revisar ajustes",IF(NOT(ISNUMBER(F67)),"Sin primer repaso",IF(AND(ISNUMBER($B$5),F67&gt;$B$5),"Después del examen",IF(F67&lt;$B$4,"Vencido",IF(F67=$B$4,"Para hoy",IF(F67&lt;=$B$4+$E$4,"Próximo","Programado"))))))))))</x:f>
      </x:c>
      <x:c r="J67" s="14"/>
      <x:c r="K67" s="15" t="str">
        <x:f>IF(COUNTA(A67:E67,H67,J67)=0,"",IF(OR(A67="",B67="",C67=""),"Revisar identificación",IF(COUNTIFS($A$11:$A$110,"="&amp;SUBSTITUTE(SUBSTITUTE(SUBSTITUTE(A67,"~","~~"),"*","~*"),"?","~?"))&gt;1,"Revisar ID repetido",IF(AND(H67&lt;&gt;"Activo",H67&lt;&gt;"Pausado",H67&lt;&gt;"Terminado"),"Revisar situación",IF(NOT(ISNUMBER(E67)),"Revisar intervalo",IF(OR(E67&lt;1,E67&gt;365,E67&lt;&gt;INT(E67)),"Revisar intervalo",IF(AND(NOT(ISBLANK(D67)),NOT(ISNUMBER(D67))),"Revisar último repaso",IF(AND(ISNUMBER(D67),OR(D67&lt;DATE(2000,1,1),D67&gt;DATE(2099,12,31),D67&lt;&gt;INT(D67))),"Revisar último repaso",IF(AND(ISNUMBER(D67),ISNUMBER($B$4),D67&gt;$B$4),"Revisar último repaso","OK")))))))))</x:f>
      </x:c>
    </x:row>
    <x:row r="68" ht="30" customHeight="1">
      <x:c r="A68" s="14"/>
      <x:c r="B68" s="14"/>
      <x:c r="C68" s="14"/>
      <x:c r="D68" s="16"/>
      <x:c r="E68" s="18"/>
      <x:c r="F68" s="17" t="str">
        <x:f>IF(K68&lt;&gt;"OK","",IF(ISBLANK(D68),"",D68+E68))</x:f>
      </x:c>
      <x:c r="G68" s="19" t="str">
        <x:f>IF(AND(K68="OK",H68="Activo",ISNUMBER(F68),$E$5="OK"),F68-$B$4,"")</x:f>
      </x:c>
      <x:c r="H68" s="14"/>
      <x:c r="I68" s="15" t="str">
        <x:f>IF(K68="","",IF(K68&lt;&gt;"OK","Revisar datos",IF(H68="Terminado","Terminado",IF(H68="Pausado","Pausado",IF($E$5&lt;&gt;"OK","Revisar ajustes",IF(NOT(ISNUMBER(F68)),"Sin primer repaso",IF(AND(ISNUMBER($B$5),F68&gt;$B$5),"Después del examen",IF(F68&lt;$B$4,"Vencido",IF(F68=$B$4,"Para hoy",IF(F68&lt;=$B$4+$E$4,"Próximo","Programado"))))))))))</x:f>
      </x:c>
      <x:c r="J68" s="14"/>
      <x:c r="K68" s="15" t="str">
        <x:f>IF(COUNTA(A68:E68,H68,J68)=0,"",IF(OR(A68="",B68="",C68=""),"Revisar identificación",IF(COUNTIFS($A$11:$A$110,"="&amp;SUBSTITUTE(SUBSTITUTE(SUBSTITUTE(A68,"~","~~"),"*","~*"),"?","~?"))&gt;1,"Revisar ID repetido",IF(AND(H68&lt;&gt;"Activo",H68&lt;&gt;"Pausado",H68&lt;&gt;"Terminado"),"Revisar situación",IF(NOT(ISNUMBER(E68)),"Revisar intervalo",IF(OR(E68&lt;1,E68&gt;365,E68&lt;&gt;INT(E68)),"Revisar intervalo",IF(AND(NOT(ISBLANK(D68)),NOT(ISNUMBER(D68))),"Revisar último repaso",IF(AND(ISNUMBER(D68),OR(D68&lt;DATE(2000,1,1),D68&gt;DATE(2099,12,31),D68&lt;&gt;INT(D68))),"Revisar último repaso",IF(AND(ISNUMBER(D68),ISNUMBER($B$4),D68&gt;$B$4),"Revisar último repaso","OK")))))))))</x:f>
      </x:c>
    </x:row>
    <x:row r="69" ht="30" customHeight="1">
      <x:c r="A69" s="14"/>
      <x:c r="B69" s="14"/>
      <x:c r="C69" s="14"/>
      <x:c r="D69" s="16"/>
      <x:c r="E69" s="18"/>
      <x:c r="F69" s="17" t="str">
        <x:f>IF(K69&lt;&gt;"OK","",IF(ISBLANK(D69),"",D69+E69))</x:f>
      </x:c>
      <x:c r="G69" s="19" t="str">
        <x:f>IF(AND(K69="OK",H69="Activo",ISNUMBER(F69),$E$5="OK"),F69-$B$4,"")</x:f>
      </x:c>
      <x:c r="H69" s="14"/>
      <x:c r="I69" s="15" t="str">
        <x:f>IF(K69="","",IF(K69&lt;&gt;"OK","Revisar datos",IF(H69="Terminado","Terminado",IF(H69="Pausado","Pausado",IF($E$5&lt;&gt;"OK","Revisar ajustes",IF(NOT(ISNUMBER(F69)),"Sin primer repaso",IF(AND(ISNUMBER($B$5),F69&gt;$B$5),"Después del examen",IF(F69&lt;$B$4,"Vencido",IF(F69=$B$4,"Para hoy",IF(F69&lt;=$B$4+$E$4,"Próximo","Programado"))))))))))</x:f>
      </x:c>
      <x:c r="J69" s="14"/>
      <x:c r="K69" s="15" t="str">
        <x:f>IF(COUNTA(A69:E69,H69,J69)=0,"",IF(OR(A69="",B69="",C69=""),"Revisar identificación",IF(COUNTIFS($A$11:$A$110,"="&amp;SUBSTITUTE(SUBSTITUTE(SUBSTITUTE(A69,"~","~~"),"*","~*"),"?","~?"))&gt;1,"Revisar ID repetido",IF(AND(H69&lt;&gt;"Activo",H69&lt;&gt;"Pausado",H69&lt;&gt;"Terminado"),"Revisar situación",IF(NOT(ISNUMBER(E69)),"Revisar intervalo",IF(OR(E69&lt;1,E69&gt;365,E69&lt;&gt;INT(E69)),"Revisar intervalo",IF(AND(NOT(ISBLANK(D69)),NOT(ISNUMBER(D69))),"Revisar último repaso",IF(AND(ISNUMBER(D69),OR(D69&lt;DATE(2000,1,1),D69&gt;DATE(2099,12,31),D69&lt;&gt;INT(D69))),"Revisar último repaso",IF(AND(ISNUMBER(D69),ISNUMBER($B$4),D69&gt;$B$4),"Revisar último repaso","OK")))))))))</x:f>
      </x:c>
    </x:row>
    <x:row r="70" ht="30" customHeight="1">
      <x:c r="A70" s="14"/>
      <x:c r="B70" s="14"/>
      <x:c r="C70" s="14"/>
      <x:c r="D70" s="16"/>
      <x:c r="E70" s="18"/>
      <x:c r="F70" s="17" t="str">
        <x:f>IF(K70&lt;&gt;"OK","",IF(ISBLANK(D70),"",D70+E70))</x:f>
      </x:c>
      <x:c r="G70" s="19" t="str">
        <x:f>IF(AND(K70="OK",H70="Activo",ISNUMBER(F70),$E$5="OK"),F70-$B$4,"")</x:f>
      </x:c>
      <x:c r="H70" s="14"/>
      <x:c r="I70" s="15" t="str">
        <x:f>IF(K70="","",IF(K70&lt;&gt;"OK","Revisar datos",IF(H70="Terminado","Terminado",IF(H70="Pausado","Pausado",IF($E$5&lt;&gt;"OK","Revisar ajustes",IF(NOT(ISNUMBER(F70)),"Sin primer repaso",IF(AND(ISNUMBER($B$5),F70&gt;$B$5),"Después del examen",IF(F70&lt;$B$4,"Vencido",IF(F70=$B$4,"Para hoy",IF(F70&lt;=$B$4+$E$4,"Próximo","Programado"))))))))))</x:f>
      </x:c>
      <x:c r="J70" s="14"/>
      <x:c r="K70" s="15" t="str">
        <x:f>IF(COUNTA(A70:E70,H70,J70)=0,"",IF(OR(A70="",B70="",C70=""),"Revisar identificación",IF(COUNTIFS($A$11:$A$110,"="&amp;SUBSTITUTE(SUBSTITUTE(SUBSTITUTE(A70,"~","~~"),"*","~*"),"?","~?"))&gt;1,"Revisar ID repetido",IF(AND(H70&lt;&gt;"Activo",H70&lt;&gt;"Pausado",H70&lt;&gt;"Terminado"),"Revisar situación",IF(NOT(ISNUMBER(E70)),"Revisar intervalo",IF(OR(E70&lt;1,E70&gt;365,E70&lt;&gt;INT(E70)),"Revisar intervalo",IF(AND(NOT(ISBLANK(D70)),NOT(ISNUMBER(D70))),"Revisar último repaso",IF(AND(ISNUMBER(D70),OR(D70&lt;DATE(2000,1,1),D70&gt;DATE(2099,12,31),D70&lt;&gt;INT(D70))),"Revisar último repaso",IF(AND(ISNUMBER(D70),ISNUMBER($B$4),D70&gt;$B$4),"Revisar último repaso","OK")))))))))</x:f>
      </x:c>
    </x:row>
    <x:row r="71" ht="30" customHeight="1">
      <x:c r="A71" s="14"/>
      <x:c r="B71" s="14"/>
      <x:c r="C71" s="14"/>
      <x:c r="D71" s="16"/>
      <x:c r="E71" s="18"/>
      <x:c r="F71" s="17" t="str">
        <x:f>IF(K71&lt;&gt;"OK","",IF(ISBLANK(D71),"",D71+E71))</x:f>
      </x:c>
      <x:c r="G71" s="19" t="str">
        <x:f>IF(AND(K71="OK",H71="Activo",ISNUMBER(F71),$E$5="OK"),F71-$B$4,"")</x:f>
      </x:c>
      <x:c r="H71" s="14"/>
      <x:c r="I71" s="15" t="str">
        <x:f>IF(K71="","",IF(K71&lt;&gt;"OK","Revisar datos",IF(H71="Terminado","Terminado",IF(H71="Pausado","Pausado",IF($E$5&lt;&gt;"OK","Revisar ajustes",IF(NOT(ISNUMBER(F71)),"Sin primer repaso",IF(AND(ISNUMBER($B$5),F71&gt;$B$5),"Después del examen",IF(F71&lt;$B$4,"Vencido",IF(F71=$B$4,"Para hoy",IF(F71&lt;=$B$4+$E$4,"Próximo","Programado"))))))))))</x:f>
      </x:c>
      <x:c r="J71" s="14"/>
      <x:c r="K71" s="15" t="str">
        <x:f>IF(COUNTA(A71:E71,H71,J71)=0,"",IF(OR(A71="",B71="",C71=""),"Revisar identificación",IF(COUNTIFS($A$11:$A$110,"="&amp;SUBSTITUTE(SUBSTITUTE(SUBSTITUTE(A71,"~","~~"),"*","~*"),"?","~?"))&gt;1,"Revisar ID repetido",IF(AND(H71&lt;&gt;"Activo",H71&lt;&gt;"Pausado",H71&lt;&gt;"Terminado"),"Revisar situación",IF(NOT(ISNUMBER(E71)),"Revisar intervalo",IF(OR(E71&lt;1,E71&gt;365,E71&lt;&gt;INT(E71)),"Revisar intervalo",IF(AND(NOT(ISBLANK(D71)),NOT(ISNUMBER(D71))),"Revisar último repaso",IF(AND(ISNUMBER(D71),OR(D71&lt;DATE(2000,1,1),D71&gt;DATE(2099,12,31),D71&lt;&gt;INT(D71))),"Revisar último repaso",IF(AND(ISNUMBER(D71),ISNUMBER($B$4),D71&gt;$B$4),"Revisar último repaso","OK")))))))))</x:f>
      </x:c>
    </x:row>
    <x:row r="72" ht="30" customHeight="1">
      <x:c r="A72" s="14"/>
      <x:c r="B72" s="14"/>
      <x:c r="C72" s="14"/>
      <x:c r="D72" s="16"/>
      <x:c r="E72" s="18"/>
      <x:c r="F72" s="17" t="str">
        <x:f>IF(K72&lt;&gt;"OK","",IF(ISBLANK(D72),"",D72+E72))</x:f>
      </x:c>
      <x:c r="G72" s="19" t="str">
        <x:f>IF(AND(K72="OK",H72="Activo",ISNUMBER(F72),$E$5="OK"),F72-$B$4,"")</x:f>
      </x:c>
      <x:c r="H72" s="14"/>
      <x:c r="I72" s="15" t="str">
        <x:f>IF(K72="","",IF(K72&lt;&gt;"OK","Revisar datos",IF(H72="Terminado","Terminado",IF(H72="Pausado","Pausado",IF($E$5&lt;&gt;"OK","Revisar ajustes",IF(NOT(ISNUMBER(F72)),"Sin primer repaso",IF(AND(ISNUMBER($B$5),F72&gt;$B$5),"Después del examen",IF(F72&lt;$B$4,"Vencido",IF(F72=$B$4,"Para hoy",IF(F72&lt;=$B$4+$E$4,"Próximo","Programado"))))))))))</x:f>
      </x:c>
      <x:c r="J72" s="14"/>
      <x:c r="K72" s="15" t="str">
        <x:f>IF(COUNTA(A72:E72,H72,J72)=0,"",IF(OR(A72="",B72="",C72=""),"Revisar identificación",IF(COUNTIFS($A$11:$A$110,"="&amp;SUBSTITUTE(SUBSTITUTE(SUBSTITUTE(A72,"~","~~"),"*","~*"),"?","~?"))&gt;1,"Revisar ID repetido",IF(AND(H72&lt;&gt;"Activo",H72&lt;&gt;"Pausado",H72&lt;&gt;"Terminado"),"Revisar situación",IF(NOT(ISNUMBER(E72)),"Revisar intervalo",IF(OR(E72&lt;1,E72&gt;365,E72&lt;&gt;INT(E72)),"Revisar intervalo",IF(AND(NOT(ISBLANK(D72)),NOT(ISNUMBER(D72))),"Revisar último repaso",IF(AND(ISNUMBER(D72),OR(D72&lt;DATE(2000,1,1),D72&gt;DATE(2099,12,31),D72&lt;&gt;INT(D72))),"Revisar último repaso",IF(AND(ISNUMBER(D72),ISNUMBER($B$4),D72&gt;$B$4),"Revisar último repaso","OK")))))))))</x:f>
      </x:c>
    </x:row>
    <x:row r="73" ht="30" customHeight="1">
      <x:c r="A73" s="14"/>
      <x:c r="B73" s="14"/>
      <x:c r="C73" s="14"/>
      <x:c r="D73" s="16"/>
      <x:c r="E73" s="18"/>
      <x:c r="F73" s="17" t="str">
        <x:f>IF(K73&lt;&gt;"OK","",IF(ISBLANK(D73),"",D73+E73))</x:f>
      </x:c>
      <x:c r="G73" s="19" t="str">
        <x:f>IF(AND(K73="OK",H73="Activo",ISNUMBER(F73),$E$5="OK"),F73-$B$4,"")</x:f>
      </x:c>
      <x:c r="H73" s="14"/>
      <x:c r="I73" s="15" t="str">
        <x:f>IF(K73="","",IF(K73&lt;&gt;"OK","Revisar datos",IF(H73="Terminado","Terminado",IF(H73="Pausado","Pausado",IF($E$5&lt;&gt;"OK","Revisar ajustes",IF(NOT(ISNUMBER(F73)),"Sin primer repaso",IF(AND(ISNUMBER($B$5),F73&gt;$B$5),"Después del examen",IF(F73&lt;$B$4,"Vencido",IF(F73=$B$4,"Para hoy",IF(F73&lt;=$B$4+$E$4,"Próximo","Programado"))))))))))</x:f>
      </x:c>
      <x:c r="J73" s="14"/>
      <x:c r="K73" s="15" t="str">
        <x:f>IF(COUNTA(A73:E73,H73,J73)=0,"",IF(OR(A73="",B73="",C73=""),"Revisar identificación",IF(COUNTIFS($A$11:$A$110,"="&amp;SUBSTITUTE(SUBSTITUTE(SUBSTITUTE(A73,"~","~~"),"*","~*"),"?","~?"))&gt;1,"Revisar ID repetido",IF(AND(H73&lt;&gt;"Activo",H73&lt;&gt;"Pausado",H73&lt;&gt;"Terminado"),"Revisar situación",IF(NOT(ISNUMBER(E73)),"Revisar intervalo",IF(OR(E73&lt;1,E73&gt;365,E73&lt;&gt;INT(E73)),"Revisar intervalo",IF(AND(NOT(ISBLANK(D73)),NOT(ISNUMBER(D73))),"Revisar último repaso",IF(AND(ISNUMBER(D73),OR(D73&lt;DATE(2000,1,1),D73&gt;DATE(2099,12,31),D73&lt;&gt;INT(D73))),"Revisar último repaso",IF(AND(ISNUMBER(D73),ISNUMBER($B$4),D73&gt;$B$4),"Revisar último repaso","OK")))))))))</x:f>
      </x:c>
    </x:row>
    <x:row r="74" ht="30" customHeight="1">
      <x:c r="A74" s="14"/>
      <x:c r="B74" s="14"/>
      <x:c r="C74" s="14"/>
      <x:c r="D74" s="16"/>
      <x:c r="E74" s="18"/>
      <x:c r="F74" s="17" t="str">
        <x:f>IF(K74&lt;&gt;"OK","",IF(ISBLANK(D74),"",D74+E74))</x:f>
      </x:c>
      <x:c r="G74" s="19" t="str">
        <x:f>IF(AND(K74="OK",H74="Activo",ISNUMBER(F74),$E$5="OK"),F74-$B$4,"")</x:f>
      </x:c>
      <x:c r="H74" s="14"/>
      <x:c r="I74" s="15" t="str">
        <x:f>IF(K74="","",IF(K74&lt;&gt;"OK","Revisar datos",IF(H74="Terminado","Terminado",IF(H74="Pausado","Pausado",IF($E$5&lt;&gt;"OK","Revisar ajustes",IF(NOT(ISNUMBER(F74)),"Sin primer repaso",IF(AND(ISNUMBER($B$5),F74&gt;$B$5),"Después del examen",IF(F74&lt;$B$4,"Vencido",IF(F74=$B$4,"Para hoy",IF(F74&lt;=$B$4+$E$4,"Próximo","Programado"))))))))))</x:f>
      </x:c>
      <x:c r="J74" s="14"/>
      <x:c r="K74" s="15" t="str">
        <x:f>IF(COUNTA(A74:E74,H74,J74)=0,"",IF(OR(A74="",B74="",C74=""),"Revisar identificación",IF(COUNTIFS($A$11:$A$110,"="&amp;SUBSTITUTE(SUBSTITUTE(SUBSTITUTE(A74,"~","~~"),"*","~*"),"?","~?"))&gt;1,"Revisar ID repetido",IF(AND(H74&lt;&gt;"Activo",H74&lt;&gt;"Pausado",H74&lt;&gt;"Terminado"),"Revisar situación",IF(NOT(ISNUMBER(E74)),"Revisar intervalo",IF(OR(E74&lt;1,E74&gt;365,E74&lt;&gt;INT(E74)),"Revisar intervalo",IF(AND(NOT(ISBLANK(D74)),NOT(ISNUMBER(D74))),"Revisar último repaso",IF(AND(ISNUMBER(D74),OR(D74&lt;DATE(2000,1,1),D74&gt;DATE(2099,12,31),D74&lt;&gt;INT(D74))),"Revisar último repaso",IF(AND(ISNUMBER(D74),ISNUMBER($B$4),D74&gt;$B$4),"Revisar último repaso","OK")))))))))</x:f>
      </x:c>
    </x:row>
    <x:row r="75" ht="30" customHeight="1">
      <x:c r="A75" s="14"/>
      <x:c r="B75" s="14"/>
      <x:c r="C75" s="14"/>
      <x:c r="D75" s="16"/>
      <x:c r="E75" s="18"/>
      <x:c r="F75" s="17" t="str">
        <x:f>IF(K75&lt;&gt;"OK","",IF(ISBLANK(D75),"",D75+E75))</x:f>
      </x:c>
      <x:c r="G75" s="19" t="str">
        <x:f>IF(AND(K75="OK",H75="Activo",ISNUMBER(F75),$E$5="OK"),F75-$B$4,"")</x:f>
      </x:c>
      <x:c r="H75" s="14"/>
      <x:c r="I75" s="15" t="str">
        <x:f>IF(K75="","",IF(K75&lt;&gt;"OK","Revisar datos",IF(H75="Terminado","Terminado",IF(H75="Pausado","Pausado",IF($E$5&lt;&gt;"OK","Revisar ajustes",IF(NOT(ISNUMBER(F75)),"Sin primer repaso",IF(AND(ISNUMBER($B$5),F75&gt;$B$5),"Después del examen",IF(F75&lt;$B$4,"Vencido",IF(F75=$B$4,"Para hoy",IF(F75&lt;=$B$4+$E$4,"Próximo","Programado"))))))))))</x:f>
      </x:c>
      <x:c r="J75" s="14"/>
      <x:c r="K75" s="15" t="str">
        <x:f>IF(COUNTA(A75:E75,H75,J75)=0,"",IF(OR(A75="",B75="",C75=""),"Revisar identificación",IF(COUNTIFS($A$11:$A$110,"="&amp;SUBSTITUTE(SUBSTITUTE(SUBSTITUTE(A75,"~","~~"),"*","~*"),"?","~?"))&gt;1,"Revisar ID repetido",IF(AND(H75&lt;&gt;"Activo",H75&lt;&gt;"Pausado",H75&lt;&gt;"Terminado"),"Revisar situación",IF(NOT(ISNUMBER(E75)),"Revisar intervalo",IF(OR(E75&lt;1,E75&gt;365,E75&lt;&gt;INT(E75)),"Revisar intervalo",IF(AND(NOT(ISBLANK(D75)),NOT(ISNUMBER(D75))),"Revisar último repaso",IF(AND(ISNUMBER(D75),OR(D75&lt;DATE(2000,1,1),D75&gt;DATE(2099,12,31),D75&lt;&gt;INT(D75))),"Revisar último repaso",IF(AND(ISNUMBER(D75),ISNUMBER($B$4),D75&gt;$B$4),"Revisar último repaso","OK")))))))))</x:f>
      </x:c>
    </x:row>
    <x:row r="76" ht="30" customHeight="1">
      <x:c r="A76" s="14"/>
      <x:c r="B76" s="14"/>
      <x:c r="C76" s="14"/>
      <x:c r="D76" s="16"/>
      <x:c r="E76" s="18"/>
      <x:c r="F76" s="17" t="str">
        <x:f>IF(K76&lt;&gt;"OK","",IF(ISBLANK(D76),"",D76+E76))</x:f>
      </x:c>
      <x:c r="G76" s="19" t="str">
        <x:f>IF(AND(K76="OK",H76="Activo",ISNUMBER(F76),$E$5="OK"),F76-$B$4,"")</x:f>
      </x:c>
      <x:c r="H76" s="14"/>
      <x:c r="I76" s="15" t="str">
        <x:f>IF(K76="","",IF(K76&lt;&gt;"OK","Revisar datos",IF(H76="Terminado","Terminado",IF(H76="Pausado","Pausado",IF($E$5&lt;&gt;"OK","Revisar ajustes",IF(NOT(ISNUMBER(F76)),"Sin primer repaso",IF(AND(ISNUMBER($B$5),F76&gt;$B$5),"Después del examen",IF(F76&lt;$B$4,"Vencido",IF(F76=$B$4,"Para hoy",IF(F76&lt;=$B$4+$E$4,"Próximo","Programado"))))))))))</x:f>
      </x:c>
      <x:c r="J76" s="14"/>
      <x:c r="K76" s="15" t="str">
        <x:f>IF(COUNTA(A76:E76,H76,J76)=0,"",IF(OR(A76="",B76="",C76=""),"Revisar identificación",IF(COUNTIFS($A$11:$A$110,"="&amp;SUBSTITUTE(SUBSTITUTE(SUBSTITUTE(A76,"~","~~"),"*","~*"),"?","~?"))&gt;1,"Revisar ID repetido",IF(AND(H76&lt;&gt;"Activo",H76&lt;&gt;"Pausado",H76&lt;&gt;"Terminado"),"Revisar situación",IF(NOT(ISNUMBER(E76)),"Revisar intervalo",IF(OR(E76&lt;1,E76&gt;365,E76&lt;&gt;INT(E76)),"Revisar intervalo",IF(AND(NOT(ISBLANK(D76)),NOT(ISNUMBER(D76))),"Revisar último repaso",IF(AND(ISNUMBER(D76),OR(D76&lt;DATE(2000,1,1),D76&gt;DATE(2099,12,31),D76&lt;&gt;INT(D76))),"Revisar último repaso",IF(AND(ISNUMBER(D76),ISNUMBER($B$4),D76&gt;$B$4),"Revisar último repaso","OK")))))))))</x:f>
      </x:c>
    </x:row>
    <x:row r="77" ht="30" customHeight="1">
      <x:c r="A77" s="14"/>
      <x:c r="B77" s="14"/>
      <x:c r="C77" s="14"/>
      <x:c r="D77" s="16"/>
      <x:c r="E77" s="18"/>
      <x:c r="F77" s="17" t="str">
        <x:f>IF(K77&lt;&gt;"OK","",IF(ISBLANK(D77),"",D77+E77))</x:f>
      </x:c>
      <x:c r="G77" s="19" t="str">
        <x:f>IF(AND(K77="OK",H77="Activo",ISNUMBER(F77),$E$5="OK"),F77-$B$4,"")</x:f>
      </x:c>
      <x:c r="H77" s="14"/>
      <x:c r="I77" s="15" t="str">
        <x:f>IF(K77="","",IF(K77&lt;&gt;"OK","Revisar datos",IF(H77="Terminado","Terminado",IF(H77="Pausado","Pausado",IF($E$5&lt;&gt;"OK","Revisar ajustes",IF(NOT(ISNUMBER(F77)),"Sin primer repaso",IF(AND(ISNUMBER($B$5),F77&gt;$B$5),"Después del examen",IF(F77&lt;$B$4,"Vencido",IF(F77=$B$4,"Para hoy",IF(F77&lt;=$B$4+$E$4,"Próximo","Programado"))))))))))</x:f>
      </x:c>
      <x:c r="J77" s="14"/>
      <x:c r="K77" s="15" t="str">
        <x:f>IF(COUNTA(A77:E77,H77,J77)=0,"",IF(OR(A77="",B77="",C77=""),"Revisar identificación",IF(COUNTIFS($A$11:$A$110,"="&amp;SUBSTITUTE(SUBSTITUTE(SUBSTITUTE(A77,"~","~~"),"*","~*"),"?","~?"))&gt;1,"Revisar ID repetido",IF(AND(H77&lt;&gt;"Activo",H77&lt;&gt;"Pausado",H77&lt;&gt;"Terminado"),"Revisar situación",IF(NOT(ISNUMBER(E77)),"Revisar intervalo",IF(OR(E77&lt;1,E77&gt;365,E77&lt;&gt;INT(E77)),"Revisar intervalo",IF(AND(NOT(ISBLANK(D77)),NOT(ISNUMBER(D77))),"Revisar último repaso",IF(AND(ISNUMBER(D77),OR(D77&lt;DATE(2000,1,1),D77&gt;DATE(2099,12,31),D77&lt;&gt;INT(D77))),"Revisar último repaso",IF(AND(ISNUMBER(D77),ISNUMBER($B$4),D77&gt;$B$4),"Revisar último repaso","OK")))))))))</x:f>
      </x:c>
    </x:row>
    <x:row r="78" ht="30" customHeight="1">
      <x:c r="A78" s="14"/>
      <x:c r="B78" s="14"/>
      <x:c r="C78" s="14"/>
      <x:c r="D78" s="16"/>
      <x:c r="E78" s="18"/>
      <x:c r="F78" s="17" t="str">
        <x:f>IF(K78&lt;&gt;"OK","",IF(ISBLANK(D78),"",D78+E78))</x:f>
      </x:c>
      <x:c r="G78" s="19" t="str">
        <x:f>IF(AND(K78="OK",H78="Activo",ISNUMBER(F78),$E$5="OK"),F78-$B$4,"")</x:f>
      </x:c>
      <x:c r="H78" s="14"/>
      <x:c r="I78" s="15" t="str">
        <x:f>IF(K78="","",IF(K78&lt;&gt;"OK","Revisar datos",IF(H78="Terminado","Terminado",IF(H78="Pausado","Pausado",IF($E$5&lt;&gt;"OK","Revisar ajustes",IF(NOT(ISNUMBER(F78)),"Sin primer repaso",IF(AND(ISNUMBER($B$5),F78&gt;$B$5),"Después del examen",IF(F78&lt;$B$4,"Vencido",IF(F78=$B$4,"Para hoy",IF(F78&lt;=$B$4+$E$4,"Próximo","Programado"))))))))))</x:f>
      </x:c>
      <x:c r="J78" s="14"/>
      <x:c r="K78" s="15" t="str">
        <x:f>IF(COUNTA(A78:E78,H78,J78)=0,"",IF(OR(A78="",B78="",C78=""),"Revisar identificación",IF(COUNTIFS($A$11:$A$110,"="&amp;SUBSTITUTE(SUBSTITUTE(SUBSTITUTE(A78,"~","~~"),"*","~*"),"?","~?"))&gt;1,"Revisar ID repetido",IF(AND(H78&lt;&gt;"Activo",H78&lt;&gt;"Pausado",H78&lt;&gt;"Terminado"),"Revisar situación",IF(NOT(ISNUMBER(E78)),"Revisar intervalo",IF(OR(E78&lt;1,E78&gt;365,E78&lt;&gt;INT(E78)),"Revisar intervalo",IF(AND(NOT(ISBLANK(D78)),NOT(ISNUMBER(D78))),"Revisar último repaso",IF(AND(ISNUMBER(D78),OR(D78&lt;DATE(2000,1,1),D78&gt;DATE(2099,12,31),D78&lt;&gt;INT(D78))),"Revisar último repaso",IF(AND(ISNUMBER(D78),ISNUMBER($B$4),D78&gt;$B$4),"Revisar último repaso","OK")))))))))</x:f>
      </x:c>
    </x:row>
    <x:row r="79" ht="30" customHeight="1">
      <x:c r="A79" s="14"/>
      <x:c r="B79" s="14"/>
      <x:c r="C79" s="14"/>
      <x:c r="D79" s="16"/>
      <x:c r="E79" s="18"/>
      <x:c r="F79" s="17" t="str">
        <x:f>IF(K79&lt;&gt;"OK","",IF(ISBLANK(D79),"",D79+E79))</x:f>
      </x:c>
      <x:c r="G79" s="19" t="str">
        <x:f>IF(AND(K79="OK",H79="Activo",ISNUMBER(F79),$E$5="OK"),F79-$B$4,"")</x:f>
      </x:c>
      <x:c r="H79" s="14"/>
      <x:c r="I79" s="15" t="str">
        <x:f>IF(K79="","",IF(K79&lt;&gt;"OK","Revisar datos",IF(H79="Terminado","Terminado",IF(H79="Pausado","Pausado",IF($E$5&lt;&gt;"OK","Revisar ajustes",IF(NOT(ISNUMBER(F79)),"Sin primer repaso",IF(AND(ISNUMBER($B$5),F79&gt;$B$5),"Después del examen",IF(F79&lt;$B$4,"Vencido",IF(F79=$B$4,"Para hoy",IF(F79&lt;=$B$4+$E$4,"Próximo","Programado"))))))))))</x:f>
      </x:c>
      <x:c r="J79" s="14"/>
      <x:c r="K79" s="15" t="str">
        <x:f>IF(COUNTA(A79:E79,H79,J79)=0,"",IF(OR(A79="",B79="",C79=""),"Revisar identificación",IF(COUNTIFS($A$11:$A$110,"="&amp;SUBSTITUTE(SUBSTITUTE(SUBSTITUTE(A79,"~","~~"),"*","~*"),"?","~?"))&gt;1,"Revisar ID repetido",IF(AND(H79&lt;&gt;"Activo",H79&lt;&gt;"Pausado",H79&lt;&gt;"Terminado"),"Revisar situación",IF(NOT(ISNUMBER(E79)),"Revisar intervalo",IF(OR(E79&lt;1,E79&gt;365,E79&lt;&gt;INT(E79)),"Revisar intervalo",IF(AND(NOT(ISBLANK(D79)),NOT(ISNUMBER(D79))),"Revisar último repaso",IF(AND(ISNUMBER(D79),OR(D79&lt;DATE(2000,1,1),D79&gt;DATE(2099,12,31),D79&lt;&gt;INT(D79))),"Revisar último repaso",IF(AND(ISNUMBER(D79),ISNUMBER($B$4),D79&gt;$B$4),"Revisar último repaso","OK")))))))))</x:f>
      </x:c>
    </x:row>
    <x:row r="80" ht="30" customHeight="1">
      <x:c r="A80" s="14"/>
      <x:c r="B80" s="14"/>
      <x:c r="C80" s="14"/>
      <x:c r="D80" s="16"/>
      <x:c r="E80" s="18"/>
      <x:c r="F80" s="17" t="str">
        <x:f>IF(K80&lt;&gt;"OK","",IF(ISBLANK(D80),"",D80+E80))</x:f>
      </x:c>
      <x:c r="G80" s="19" t="str">
        <x:f>IF(AND(K80="OK",H80="Activo",ISNUMBER(F80),$E$5="OK"),F80-$B$4,"")</x:f>
      </x:c>
      <x:c r="H80" s="14"/>
      <x:c r="I80" s="15" t="str">
        <x:f>IF(K80="","",IF(K80&lt;&gt;"OK","Revisar datos",IF(H80="Terminado","Terminado",IF(H80="Pausado","Pausado",IF($E$5&lt;&gt;"OK","Revisar ajustes",IF(NOT(ISNUMBER(F80)),"Sin primer repaso",IF(AND(ISNUMBER($B$5),F80&gt;$B$5),"Después del examen",IF(F80&lt;$B$4,"Vencido",IF(F80=$B$4,"Para hoy",IF(F80&lt;=$B$4+$E$4,"Próximo","Programado"))))))))))</x:f>
      </x:c>
      <x:c r="J80" s="14"/>
      <x:c r="K80" s="15" t="str">
        <x:f>IF(COUNTA(A80:E80,H80,J80)=0,"",IF(OR(A80="",B80="",C80=""),"Revisar identificación",IF(COUNTIFS($A$11:$A$110,"="&amp;SUBSTITUTE(SUBSTITUTE(SUBSTITUTE(A80,"~","~~"),"*","~*"),"?","~?"))&gt;1,"Revisar ID repetido",IF(AND(H80&lt;&gt;"Activo",H80&lt;&gt;"Pausado",H80&lt;&gt;"Terminado"),"Revisar situación",IF(NOT(ISNUMBER(E80)),"Revisar intervalo",IF(OR(E80&lt;1,E80&gt;365,E80&lt;&gt;INT(E80)),"Revisar intervalo",IF(AND(NOT(ISBLANK(D80)),NOT(ISNUMBER(D80))),"Revisar último repaso",IF(AND(ISNUMBER(D80),OR(D80&lt;DATE(2000,1,1),D80&gt;DATE(2099,12,31),D80&lt;&gt;INT(D80))),"Revisar último repaso",IF(AND(ISNUMBER(D80),ISNUMBER($B$4),D80&gt;$B$4),"Revisar último repaso","OK")))))))))</x:f>
      </x:c>
    </x:row>
    <x:row r="81" ht="30" customHeight="1">
      <x:c r="A81" s="14"/>
      <x:c r="B81" s="14"/>
      <x:c r="C81" s="14"/>
      <x:c r="D81" s="16"/>
      <x:c r="E81" s="18"/>
      <x:c r="F81" s="17" t="str">
        <x:f>IF(K81&lt;&gt;"OK","",IF(ISBLANK(D81),"",D81+E81))</x:f>
      </x:c>
      <x:c r="G81" s="19" t="str">
        <x:f>IF(AND(K81="OK",H81="Activo",ISNUMBER(F81),$E$5="OK"),F81-$B$4,"")</x:f>
      </x:c>
      <x:c r="H81" s="14"/>
      <x:c r="I81" s="15" t="str">
        <x:f>IF(K81="","",IF(K81&lt;&gt;"OK","Revisar datos",IF(H81="Terminado","Terminado",IF(H81="Pausado","Pausado",IF($E$5&lt;&gt;"OK","Revisar ajustes",IF(NOT(ISNUMBER(F81)),"Sin primer repaso",IF(AND(ISNUMBER($B$5),F81&gt;$B$5),"Después del examen",IF(F81&lt;$B$4,"Vencido",IF(F81=$B$4,"Para hoy",IF(F81&lt;=$B$4+$E$4,"Próximo","Programado"))))))))))</x:f>
      </x:c>
      <x:c r="J81" s="14"/>
      <x:c r="K81" s="15" t="str">
        <x:f>IF(COUNTA(A81:E81,H81,J81)=0,"",IF(OR(A81="",B81="",C81=""),"Revisar identificación",IF(COUNTIFS($A$11:$A$110,"="&amp;SUBSTITUTE(SUBSTITUTE(SUBSTITUTE(A81,"~","~~"),"*","~*"),"?","~?"))&gt;1,"Revisar ID repetido",IF(AND(H81&lt;&gt;"Activo",H81&lt;&gt;"Pausado",H81&lt;&gt;"Terminado"),"Revisar situación",IF(NOT(ISNUMBER(E81)),"Revisar intervalo",IF(OR(E81&lt;1,E81&gt;365,E81&lt;&gt;INT(E81)),"Revisar intervalo",IF(AND(NOT(ISBLANK(D81)),NOT(ISNUMBER(D81))),"Revisar último repaso",IF(AND(ISNUMBER(D81),OR(D81&lt;DATE(2000,1,1),D81&gt;DATE(2099,12,31),D81&lt;&gt;INT(D81))),"Revisar último repaso",IF(AND(ISNUMBER(D81),ISNUMBER($B$4),D81&gt;$B$4),"Revisar último repaso","OK")))))))))</x:f>
      </x:c>
    </x:row>
    <x:row r="82" ht="30" customHeight="1">
      <x:c r="A82" s="14"/>
      <x:c r="B82" s="14"/>
      <x:c r="C82" s="14"/>
      <x:c r="D82" s="16"/>
      <x:c r="E82" s="18"/>
      <x:c r="F82" s="17" t="str">
        <x:f>IF(K82&lt;&gt;"OK","",IF(ISBLANK(D82),"",D82+E82))</x:f>
      </x:c>
      <x:c r="G82" s="19" t="str">
        <x:f>IF(AND(K82="OK",H82="Activo",ISNUMBER(F82),$E$5="OK"),F82-$B$4,"")</x:f>
      </x:c>
      <x:c r="H82" s="14"/>
      <x:c r="I82" s="15" t="str">
        <x:f>IF(K82="","",IF(K82&lt;&gt;"OK","Revisar datos",IF(H82="Terminado","Terminado",IF(H82="Pausado","Pausado",IF($E$5&lt;&gt;"OK","Revisar ajustes",IF(NOT(ISNUMBER(F82)),"Sin primer repaso",IF(AND(ISNUMBER($B$5),F82&gt;$B$5),"Después del examen",IF(F82&lt;$B$4,"Vencido",IF(F82=$B$4,"Para hoy",IF(F82&lt;=$B$4+$E$4,"Próximo","Programado"))))))))))</x:f>
      </x:c>
      <x:c r="J82" s="14"/>
      <x:c r="K82" s="15" t="str">
        <x:f>IF(COUNTA(A82:E82,H82,J82)=0,"",IF(OR(A82="",B82="",C82=""),"Revisar identificación",IF(COUNTIFS($A$11:$A$110,"="&amp;SUBSTITUTE(SUBSTITUTE(SUBSTITUTE(A82,"~","~~"),"*","~*"),"?","~?"))&gt;1,"Revisar ID repetido",IF(AND(H82&lt;&gt;"Activo",H82&lt;&gt;"Pausado",H82&lt;&gt;"Terminado"),"Revisar situación",IF(NOT(ISNUMBER(E82)),"Revisar intervalo",IF(OR(E82&lt;1,E82&gt;365,E82&lt;&gt;INT(E82)),"Revisar intervalo",IF(AND(NOT(ISBLANK(D82)),NOT(ISNUMBER(D82))),"Revisar último repaso",IF(AND(ISNUMBER(D82),OR(D82&lt;DATE(2000,1,1),D82&gt;DATE(2099,12,31),D82&lt;&gt;INT(D82))),"Revisar último repaso",IF(AND(ISNUMBER(D82),ISNUMBER($B$4),D82&gt;$B$4),"Revisar último repaso","OK")))))))))</x:f>
      </x:c>
    </x:row>
    <x:row r="83" ht="30" customHeight="1">
      <x:c r="A83" s="14"/>
      <x:c r="B83" s="14"/>
      <x:c r="C83" s="14"/>
      <x:c r="D83" s="16"/>
      <x:c r="E83" s="18"/>
      <x:c r="F83" s="17" t="str">
        <x:f>IF(K83&lt;&gt;"OK","",IF(ISBLANK(D83),"",D83+E83))</x:f>
      </x:c>
      <x:c r="G83" s="19" t="str">
        <x:f>IF(AND(K83="OK",H83="Activo",ISNUMBER(F83),$E$5="OK"),F83-$B$4,"")</x:f>
      </x:c>
      <x:c r="H83" s="14"/>
      <x:c r="I83" s="15" t="str">
        <x:f>IF(K83="","",IF(K83&lt;&gt;"OK","Revisar datos",IF(H83="Terminado","Terminado",IF(H83="Pausado","Pausado",IF($E$5&lt;&gt;"OK","Revisar ajustes",IF(NOT(ISNUMBER(F83)),"Sin primer repaso",IF(AND(ISNUMBER($B$5),F83&gt;$B$5),"Después del examen",IF(F83&lt;$B$4,"Vencido",IF(F83=$B$4,"Para hoy",IF(F83&lt;=$B$4+$E$4,"Próximo","Programado"))))))))))</x:f>
      </x:c>
      <x:c r="J83" s="14"/>
      <x:c r="K83" s="15" t="str">
        <x:f>IF(COUNTA(A83:E83,H83,J83)=0,"",IF(OR(A83="",B83="",C83=""),"Revisar identificación",IF(COUNTIFS($A$11:$A$110,"="&amp;SUBSTITUTE(SUBSTITUTE(SUBSTITUTE(A83,"~","~~"),"*","~*"),"?","~?"))&gt;1,"Revisar ID repetido",IF(AND(H83&lt;&gt;"Activo",H83&lt;&gt;"Pausado",H83&lt;&gt;"Terminado"),"Revisar situación",IF(NOT(ISNUMBER(E83)),"Revisar intervalo",IF(OR(E83&lt;1,E83&gt;365,E83&lt;&gt;INT(E83)),"Revisar intervalo",IF(AND(NOT(ISBLANK(D83)),NOT(ISNUMBER(D83))),"Revisar último repaso",IF(AND(ISNUMBER(D83),OR(D83&lt;DATE(2000,1,1),D83&gt;DATE(2099,12,31),D83&lt;&gt;INT(D83))),"Revisar último repaso",IF(AND(ISNUMBER(D83),ISNUMBER($B$4),D83&gt;$B$4),"Revisar último repaso","OK")))))))))</x:f>
      </x:c>
    </x:row>
    <x:row r="84" ht="30" customHeight="1">
      <x:c r="A84" s="14"/>
      <x:c r="B84" s="14"/>
      <x:c r="C84" s="14"/>
      <x:c r="D84" s="16"/>
      <x:c r="E84" s="18"/>
      <x:c r="F84" s="17" t="str">
        <x:f>IF(K84&lt;&gt;"OK","",IF(ISBLANK(D84),"",D84+E84))</x:f>
      </x:c>
      <x:c r="G84" s="19" t="str">
        <x:f>IF(AND(K84="OK",H84="Activo",ISNUMBER(F84),$E$5="OK"),F84-$B$4,"")</x:f>
      </x:c>
      <x:c r="H84" s="14"/>
      <x:c r="I84" s="15" t="str">
        <x:f>IF(K84="","",IF(K84&lt;&gt;"OK","Revisar datos",IF(H84="Terminado","Terminado",IF(H84="Pausado","Pausado",IF($E$5&lt;&gt;"OK","Revisar ajustes",IF(NOT(ISNUMBER(F84)),"Sin primer repaso",IF(AND(ISNUMBER($B$5),F84&gt;$B$5),"Después del examen",IF(F84&lt;$B$4,"Vencido",IF(F84=$B$4,"Para hoy",IF(F84&lt;=$B$4+$E$4,"Próximo","Programado"))))))))))</x:f>
      </x:c>
      <x:c r="J84" s="14"/>
      <x:c r="K84" s="15" t="str">
        <x:f>IF(COUNTA(A84:E84,H84,J84)=0,"",IF(OR(A84="",B84="",C84=""),"Revisar identificación",IF(COUNTIFS($A$11:$A$110,"="&amp;SUBSTITUTE(SUBSTITUTE(SUBSTITUTE(A84,"~","~~"),"*","~*"),"?","~?"))&gt;1,"Revisar ID repetido",IF(AND(H84&lt;&gt;"Activo",H84&lt;&gt;"Pausado",H84&lt;&gt;"Terminado"),"Revisar situación",IF(NOT(ISNUMBER(E84)),"Revisar intervalo",IF(OR(E84&lt;1,E84&gt;365,E84&lt;&gt;INT(E84)),"Revisar intervalo",IF(AND(NOT(ISBLANK(D84)),NOT(ISNUMBER(D84))),"Revisar último repaso",IF(AND(ISNUMBER(D84),OR(D84&lt;DATE(2000,1,1),D84&gt;DATE(2099,12,31),D84&lt;&gt;INT(D84))),"Revisar último repaso",IF(AND(ISNUMBER(D84),ISNUMBER($B$4),D84&gt;$B$4),"Revisar último repaso","OK")))))))))</x:f>
      </x:c>
    </x:row>
    <x:row r="85" ht="30" customHeight="1">
      <x:c r="A85" s="14"/>
      <x:c r="B85" s="14"/>
      <x:c r="C85" s="14"/>
      <x:c r="D85" s="16"/>
      <x:c r="E85" s="18"/>
      <x:c r="F85" s="17" t="str">
        <x:f>IF(K85&lt;&gt;"OK","",IF(ISBLANK(D85),"",D85+E85))</x:f>
      </x:c>
      <x:c r="G85" s="19" t="str">
        <x:f>IF(AND(K85="OK",H85="Activo",ISNUMBER(F85),$E$5="OK"),F85-$B$4,"")</x:f>
      </x:c>
      <x:c r="H85" s="14"/>
      <x:c r="I85" s="15" t="str">
        <x:f>IF(K85="","",IF(K85&lt;&gt;"OK","Revisar datos",IF(H85="Terminado","Terminado",IF(H85="Pausado","Pausado",IF($E$5&lt;&gt;"OK","Revisar ajustes",IF(NOT(ISNUMBER(F85)),"Sin primer repaso",IF(AND(ISNUMBER($B$5),F85&gt;$B$5),"Después del examen",IF(F85&lt;$B$4,"Vencido",IF(F85=$B$4,"Para hoy",IF(F85&lt;=$B$4+$E$4,"Próximo","Programado"))))))))))</x:f>
      </x:c>
      <x:c r="J85" s="14"/>
      <x:c r="K85" s="15" t="str">
        <x:f>IF(COUNTA(A85:E85,H85,J85)=0,"",IF(OR(A85="",B85="",C85=""),"Revisar identificación",IF(COUNTIFS($A$11:$A$110,"="&amp;SUBSTITUTE(SUBSTITUTE(SUBSTITUTE(A85,"~","~~"),"*","~*"),"?","~?"))&gt;1,"Revisar ID repetido",IF(AND(H85&lt;&gt;"Activo",H85&lt;&gt;"Pausado",H85&lt;&gt;"Terminado"),"Revisar situación",IF(NOT(ISNUMBER(E85)),"Revisar intervalo",IF(OR(E85&lt;1,E85&gt;365,E85&lt;&gt;INT(E85)),"Revisar intervalo",IF(AND(NOT(ISBLANK(D85)),NOT(ISNUMBER(D85))),"Revisar último repaso",IF(AND(ISNUMBER(D85),OR(D85&lt;DATE(2000,1,1),D85&gt;DATE(2099,12,31),D85&lt;&gt;INT(D85))),"Revisar último repaso",IF(AND(ISNUMBER(D85),ISNUMBER($B$4),D85&gt;$B$4),"Revisar último repaso","OK")))))))))</x:f>
      </x:c>
    </x:row>
    <x:row r="86" ht="30" customHeight="1">
      <x:c r="A86" s="14"/>
      <x:c r="B86" s="14"/>
      <x:c r="C86" s="14"/>
      <x:c r="D86" s="16"/>
      <x:c r="E86" s="18"/>
      <x:c r="F86" s="17" t="str">
        <x:f>IF(K86&lt;&gt;"OK","",IF(ISBLANK(D86),"",D86+E86))</x:f>
      </x:c>
      <x:c r="G86" s="19" t="str">
        <x:f>IF(AND(K86="OK",H86="Activo",ISNUMBER(F86),$E$5="OK"),F86-$B$4,"")</x:f>
      </x:c>
      <x:c r="H86" s="14"/>
      <x:c r="I86" s="15" t="str">
        <x:f>IF(K86="","",IF(K86&lt;&gt;"OK","Revisar datos",IF(H86="Terminado","Terminado",IF(H86="Pausado","Pausado",IF($E$5&lt;&gt;"OK","Revisar ajustes",IF(NOT(ISNUMBER(F86)),"Sin primer repaso",IF(AND(ISNUMBER($B$5),F86&gt;$B$5),"Después del examen",IF(F86&lt;$B$4,"Vencido",IF(F86=$B$4,"Para hoy",IF(F86&lt;=$B$4+$E$4,"Próximo","Programado"))))))))))</x:f>
      </x:c>
      <x:c r="J86" s="14"/>
      <x:c r="K86" s="15" t="str">
        <x:f>IF(COUNTA(A86:E86,H86,J86)=0,"",IF(OR(A86="",B86="",C86=""),"Revisar identificación",IF(COUNTIFS($A$11:$A$110,"="&amp;SUBSTITUTE(SUBSTITUTE(SUBSTITUTE(A86,"~","~~"),"*","~*"),"?","~?"))&gt;1,"Revisar ID repetido",IF(AND(H86&lt;&gt;"Activo",H86&lt;&gt;"Pausado",H86&lt;&gt;"Terminado"),"Revisar situación",IF(NOT(ISNUMBER(E86)),"Revisar intervalo",IF(OR(E86&lt;1,E86&gt;365,E86&lt;&gt;INT(E86)),"Revisar intervalo",IF(AND(NOT(ISBLANK(D86)),NOT(ISNUMBER(D86))),"Revisar último repaso",IF(AND(ISNUMBER(D86),OR(D86&lt;DATE(2000,1,1),D86&gt;DATE(2099,12,31),D86&lt;&gt;INT(D86))),"Revisar último repaso",IF(AND(ISNUMBER(D86),ISNUMBER($B$4),D86&gt;$B$4),"Revisar último repaso","OK")))))))))</x:f>
      </x:c>
    </x:row>
    <x:row r="87" ht="30" customHeight="1">
      <x:c r="A87" s="14"/>
      <x:c r="B87" s="14"/>
      <x:c r="C87" s="14"/>
      <x:c r="D87" s="16"/>
      <x:c r="E87" s="18"/>
      <x:c r="F87" s="17" t="str">
        <x:f>IF(K87&lt;&gt;"OK","",IF(ISBLANK(D87),"",D87+E87))</x:f>
      </x:c>
      <x:c r="G87" s="19" t="str">
        <x:f>IF(AND(K87="OK",H87="Activo",ISNUMBER(F87),$E$5="OK"),F87-$B$4,"")</x:f>
      </x:c>
      <x:c r="H87" s="14"/>
      <x:c r="I87" s="15" t="str">
        <x:f>IF(K87="","",IF(K87&lt;&gt;"OK","Revisar datos",IF(H87="Terminado","Terminado",IF(H87="Pausado","Pausado",IF($E$5&lt;&gt;"OK","Revisar ajustes",IF(NOT(ISNUMBER(F87)),"Sin primer repaso",IF(AND(ISNUMBER($B$5),F87&gt;$B$5),"Después del examen",IF(F87&lt;$B$4,"Vencido",IF(F87=$B$4,"Para hoy",IF(F87&lt;=$B$4+$E$4,"Próximo","Programado"))))))))))</x:f>
      </x:c>
      <x:c r="J87" s="14"/>
      <x:c r="K87" s="15" t="str">
        <x:f>IF(COUNTA(A87:E87,H87,J87)=0,"",IF(OR(A87="",B87="",C87=""),"Revisar identificación",IF(COUNTIFS($A$11:$A$110,"="&amp;SUBSTITUTE(SUBSTITUTE(SUBSTITUTE(A87,"~","~~"),"*","~*"),"?","~?"))&gt;1,"Revisar ID repetido",IF(AND(H87&lt;&gt;"Activo",H87&lt;&gt;"Pausado",H87&lt;&gt;"Terminado"),"Revisar situación",IF(NOT(ISNUMBER(E87)),"Revisar intervalo",IF(OR(E87&lt;1,E87&gt;365,E87&lt;&gt;INT(E87)),"Revisar intervalo",IF(AND(NOT(ISBLANK(D87)),NOT(ISNUMBER(D87))),"Revisar último repaso",IF(AND(ISNUMBER(D87),OR(D87&lt;DATE(2000,1,1),D87&gt;DATE(2099,12,31),D87&lt;&gt;INT(D87))),"Revisar último repaso",IF(AND(ISNUMBER(D87),ISNUMBER($B$4),D87&gt;$B$4),"Revisar último repaso","OK")))))))))</x:f>
      </x:c>
    </x:row>
    <x:row r="88" ht="30" customHeight="1">
      <x:c r="A88" s="14"/>
      <x:c r="B88" s="14"/>
      <x:c r="C88" s="14"/>
      <x:c r="D88" s="16"/>
      <x:c r="E88" s="18"/>
      <x:c r="F88" s="17" t="str">
        <x:f>IF(K88&lt;&gt;"OK","",IF(ISBLANK(D88),"",D88+E88))</x:f>
      </x:c>
      <x:c r="G88" s="19" t="str">
        <x:f>IF(AND(K88="OK",H88="Activo",ISNUMBER(F88),$E$5="OK"),F88-$B$4,"")</x:f>
      </x:c>
      <x:c r="H88" s="14"/>
      <x:c r="I88" s="15" t="str">
        <x:f>IF(K88="","",IF(K88&lt;&gt;"OK","Revisar datos",IF(H88="Terminado","Terminado",IF(H88="Pausado","Pausado",IF($E$5&lt;&gt;"OK","Revisar ajustes",IF(NOT(ISNUMBER(F88)),"Sin primer repaso",IF(AND(ISNUMBER($B$5),F88&gt;$B$5),"Después del examen",IF(F88&lt;$B$4,"Vencido",IF(F88=$B$4,"Para hoy",IF(F88&lt;=$B$4+$E$4,"Próximo","Programado"))))))))))</x:f>
      </x:c>
      <x:c r="J88" s="14"/>
      <x:c r="K88" s="15" t="str">
        <x:f>IF(COUNTA(A88:E88,H88,J88)=0,"",IF(OR(A88="",B88="",C88=""),"Revisar identificación",IF(COUNTIFS($A$11:$A$110,"="&amp;SUBSTITUTE(SUBSTITUTE(SUBSTITUTE(A88,"~","~~"),"*","~*"),"?","~?"))&gt;1,"Revisar ID repetido",IF(AND(H88&lt;&gt;"Activo",H88&lt;&gt;"Pausado",H88&lt;&gt;"Terminado"),"Revisar situación",IF(NOT(ISNUMBER(E88)),"Revisar intervalo",IF(OR(E88&lt;1,E88&gt;365,E88&lt;&gt;INT(E88)),"Revisar intervalo",IF(AND(NOT(ISBLANK(D88)),NOT(ISNUMBER(D88))),"Revisar último repaso",IF(AND(ISNUMBER(D88),OR(D88&lt;DATE(2000,1,1),D88&gt;DATE(2099,12,31),D88&lt;&gt;INT(D88))),"Revisar último repaso",IF(AND(ISNUMBER(D88),ISNUMBER($B$4),D88&gt;$B$4),"Revisar último repaso","OK")))))))))</x:f>
      </x:c>
    </x:row>
    <x:row r="89" ht="30" customHeight="1">
      <x:c r="A89" s="14"/>
      <x:c r="B89" s="14"/>
      <x:c r="C89" s="14"/>
      <x:c r="D89" s="16"/>
      <x:c r="E89" s="18"/>
      <x:c r="F89" s="17" t="str">
        <x:f>IF(K89&lt;&gt;"OK","",IF(ISBLANK(D89),"",D89+E89))</x:f>
      </x:c>
      <x:c r="G89" s="19" t="str">
        <x:f>IF(AND(K89="OK",H89="Activo",ISNUMBER(F89),$E$5="OK"),F89-$B$4,"")</x:f>
      </x:c>
      <x:c r="H89" s="14"/>
      <x:c r="I89" s="15" t="str">
        <x:f>IF(K89="","",IF(K89&lt;&gt;"OK","Revisar datos",IF(H89="Terminado","Terminado",IF(H89="Pausado","Pausado",IF($E$5&lt;&gt;"OK","Revisar ajustes",IF(NOT(ISNUMBER(F89)),"Sin primer repaso",IF(AND(ISNUMBER($B$5),F89&gt;$B$5),"Después del examen",IF(F89&lt;$B$4,"Vencido",IF(F89=$B$4,"Para hoy",IF(F89&lt;=$B$4+$E$4,"Próximo","Programado"))))))))))</x:f>
      </x:c>
      <x:c r="J89" s="14"/>
      <x:c r="K89" s="15" t="str">
        <x:f>IF(COUNTA(A89:E89,H89,J89)=0,"",IF(OR(A89="",B89="",C89=""),"Revisar identificación",IF(COUNTIFS($A$11:$A$110,"="&amp;SUBSTITUTE(SUBSTITUTE(SUBSTITUTE(A89,"~","~~"),"*","~*"),"?","~?"))&gt;1,"Revisar ID repetido",IF(AND(H89&lt;&gt;"Activo",H89&lt;&gt;"Pausado",H89&lt;&gt;"Terminado"),"Revisar situación",IF(NOT(ISNUMBER(E89)),"Revisar intervalo",IF(OR(E89&lt;1,E89&gt;365,E89&lt;&gt;INT(E89)),"Revisar intervalo",IF(AND(NOT(ISBLANK(D89)),NOT(ISNUMBER(D89))),"Revisar último repaso",IF(AND(ISNUMBER(D89),OR(D89&lt;DATE(2000,1,1),D89&gt;DATE(2099,12,31),D89&lt;&gt;INT(D89))),"Revisar último repaso",IF(AND(ISNUMBER(D89),ISNUMBER($B$4),D89&gt;$B$4),"Revisar último repaso","OK")))))))))</x:f>
      </x:c>
    </x:row>
    <x:row r="90" ht="30" customHeight="1">
      <x:c r="A90" s="14"/>
      <x:c r="B90" s="14"/>
      <x:c r="C90" s="14"/>
      <x:c r="D90" s="16"/>
      <x:c r="E90" s="18"/>
      <x:c r="F90" s="17" t="str">
        <x:f>IF(K90&lt;&gt;"OK","",IF(ISBLANK(D90),"",D90+E90))</x:f>
      </x:c>
      <x:c r="G90" s="19" t="str">
        <x:f>IF(AND(K90="OK",H90="Activo",ISNUMBER(F90),$E$5="OK"),F90-$B$4,"")</x:f>
      </x:c>
      <x:c r="H90" s="14"/>
      <x:c r="I90" s="15" t="str">
        <x:f>IF(K90="","",IF(K90&lt;&gt;"OK","Revisar datos",IF(H90="Terminado","Terminado",IF(H90="Pausado","Pausado",IF($E$5&lt;&gt;"OK","Revisar ajustes",IF(NOT(ISNUMBER(F90)),"Sin primer repaso",IF(AND(ISNUMBER($B$5),F90&gt;$B$5),"Después del examen",IF(F90&lt;$B$4,"Vencido",IF(F90=$B$4,"Para hoy",IF(F90&lt;=$B$4+$E$4,"Próximo","Programado"))))))))))</x:f>
      </x:c>
      <x:c r="J90" s="14"/>
      <x:c r="K90" s="15" t="str">
        <x:f>IF(COUNTA(A90:E90,H90,J90)=0,"",IF(OR(A90="",B90="",C90=""),"Revisar identificación",IF(COUNTIFS($A$11:$A$110,"="&amp;SUBSTITUTE(SUBSTITUTE(SUBSTITUTE(A90,"~","~~"),"*","~*"),"?","~?"))&gt;1,"Revisar ID repetido",IF(AND(H90&lt;&gt;"Activo",H90&lt;&gt;"Pausado",H90&lt;&gt;"Terminado"),"Revisar situación",IF(NOT(ISNUMBER(E90)),"Revisar intervalo",IF(OR(E90&lt;1,E90&gt;365,E90&lt;&gt;INT(E90)),"Revisar intervalo",IF(AND(NOT(ISBLANK(D90)),NOT(ISNUMBER(D90))),"Revisar último repaso",IF(AND(ISNUMBER(D90),OR(D90&lt;DATE(2000,1,1),D90&gt;DATE(2099,12,31),D90&lt;&gt;INT(D90))),"Revisar último repaso",IF(AND(ISNUMBER(D90),ISNUMBER($B$4),D90&gt;$B$4),"Revisar último repaso","OK")))))))))</x:f>
      </x:c>
    </x:row>
    <x:row r="91" ht="30" customHeight="1">
      <x:c r="A91" s="14"/>
      <x:c r="B91" s="14"/>
      <x:c r="C91" s="14"/>
      <x:c r="D91" s="16"/>
      <x:c r="E91" s="18"/>
      <x:c r="F91" s="17" t="str">
        <x:f>IF(K91&lt;&gt;"OK","",IF(ISBLANK(D91),"",D91+E91))</x:f>
      </x:c>
      <x:c r="G91" s="19" t="str">
        <x:f>IF(AND(K91="OK",H91="Activo",ISNUMBER(F91),$E$5="OK"),F91-$B$4,"")</x:f>
      </x:c>
      <x:c r="H91" s="14"/>
      <x:c r="I91" s="15" t="str">
        <x:f>IF(K91="","",IF(K91&lt;&gt;"OK","Revisar datos",IF(H91="Terminado","Terminado",IF(H91="Pausado","Pausado",IF($E$5&lt;&gt;"OK","Revisar ajustes",IF(NOT(ISNUMBER(F91)),"Sin primer repaso",IF(AND(ISNUMBER($B$5),F91&gt;$B$5),"Después del examen",IF(F91&lt;$B$4,"Vencido",IF(F91=$B$4,"Para hoy",IF(F91&lt;=$B$4+$E$4,"Próximo","Programado"))))))))))</x:f>
      </x:c>
      <x:c r="J91" s="14"/>
      <x:c r="K91" s="15" t="str">
        <x:f>IF(COUNTA(A91:E91,H91,J91)=0,"",IF(OR(A91="",B91="",C91=""),"Revisar identificación",IF(COUNTIFS($A$11:$A$110,"="&amp;SUBSTITUTE(SUBSTITUTE(SUBSTITUTE(A91,"~","~~"),"*","~*"),"?","~?"))&gt;1,"Revisar ID repetido",IF(AND(H91&lt;&gt;"Activo",H91&lt;&gt;"Pausado",H91&lt;&gt;"Terminado"),"Revisar situación",IF(NOT(ISNUMBER(E91)),"Revisar intervalo",IF(OR(E91&lt;1,E91&gt;365,E91&lt;&gt;INT(E91)),"Revisar intervalo",IF(AND(NOT(ISBLANK(D91)),NOT(ISNUMBER(D91))),"Revisar último repaso",IF(AND(ISNUMBER(D91),OR(D91&lt;DATE(2000,1,1),D91&gt;DATE(2099,12,31),D91&lt;&gt;INT(D91))),"Revisar último repaso",IF(AND(ISNUMBER(D91),ISNUMBER($B$4),D91&gt;$B$4),"Revisar último repaso","OK")))))))))</x:f>
      </x:c>
    </x:row>
    <x:row r="92" ht="30" customHeight="1">
      <x:c r="A92" s="14"/>
      <x:c r="B92" s="14"/>
      <x:c r="C92" s="14"/>
      <x:c r="D92" s="16"/>
      <x:c r="E92" s="18"/>
      <x:c r="F92" s="17" t="str">
        <x:f>IF(K92&lt;&gt;"OK","",IF(ISBLANK(D92),"",D92+E92))</x:f>
      </x:c>
      <x:c r="G92" s="19" t="str">
        <x:f>IF(AND(K92="OK",H92="Activo",ISNUMBER(F92),$E$5="OK"),F92-$B$4,"")</x:f>
      </x:c>
      <x:c r="H92" s="14"/>
      <x:c r="I92" s="15" t="str">
        <x:f>IF(K92="","",IF(K92&lt;&gt;"OK","Revisar datos",IF(H92="Terminado","Terminado",IF(H92="Pausado","Pausado",IF($E$5&lt;&gt;"OK","Revisar ajustes",IF(NOT(ISNUMBER(F92)),"Sin primer repaso",IF(AND(ISNUMBER($B$5),F92&gt;$B$5),"Después del examen",IF(F92&lt;$B$4,"Vencido",IF(F92=$B$4,"Para hoy",IF(F92&lt;=$B$4+$E$4,"Próximo","Programado"))))))))))</x:f>
      </x:c>
      <x:c r="J92" s="14"/>
      <x:c r="K92" s="15" t="str">
        <x:f>IF(COUNTA(A92:E92,H92,J92)=0,"",IF(OR(A92="",B92="",C92=""),"Revisar identificación",IF(COUNTIFS($A$11:$A$110,"="&amp;SUBSTITUTE(SUBSTITUTE(SUBSTITUTE(A92,"~","~~"),"*","~*"),"?","~?"))&gt;1,"Revisar ID repetido",IF(AND(H92&lt;&gt;"Activo",H92&lt;&gt;"Pausado",H92&lt;&gt;"Terminado"),"Revisar situación",IF(NOT(ISNUMBER(E92)),"Revisar intervalo",IF(OR(E92&lt;1,E92&gt;365,E92&lt;&gt;INT(E92)),"Revisar intervalo",IF(AND(NOT(ISBLANK(D92)),NOT(ISNUMBER(D92))),"Revisar último repaso",IF(AND(ISNUMBER(D92),OR(D92&lt;DATE(2000,1,1),D92&gt;DATE(2099,12,31),D92&lt;&gt;INT(D92))),"Revisar último repaso",IF(AND(ISNUMBER(D92),ISNUMBER($B$4),D92&gt;$B$4),"Revisar último repaso","OK")))))))))</x:f>
      </x:c>
    </x:row>
    <x:row r="93" ht="30" customHeight="1">
      <x:c r="A93" s="14"/>
      <x:c r="B93" s="14"/>
      <x:c r="C93" s="14"/>
      <x:c r="D93" s="16"/>
      <x:c r="E93" s="18"/>
      <x:c r="F93" s="17" t="str">
        <x:f>IF(K93&lt;&gt;"OK","",IF(ISBLANK(D93),"",D93+E93))</x:f>
      </x:c>
      <x:c r="G93" s="19" t="str">
        <x:f>IF(AND(K93="OK",H93="Activo",ISNUMBER(F93),$E$5="OK"),F93-$B$4,"")</x:f>
      </x:c>
      <x:c r="H93" s="14"/>
      <x:c r="I93" s="15" t="str">
        <x:f>IF(K93="","",IF(K93&lt;&gt;"OK","Revisar datos",IF(H93="Terminado","Terminado",IF(H93="Pausado","Pausado",IF($E$5&lt;&gt;"OK","Revisar ajustes",IF(NOT(ISNUMBER(F93)),"Sin primer repaso",IF(AND(ISNUMBER($B$5),F93&gt;$B$5),"Después del examen",IF(F93&lt;$B$4,"Vencido",IF(F93=$B$4,"Para hoy",IF(F93&lt;=$B$4+$E$4,"Próximo","Programado"))))))))))</x:f>
      </x:c>
      <x:c r="J93" s="14"/>
      <x:c r="K93" s="15" t="str">
        <x:f>IF(COUNTA(A93:E93,H93,J93)=0,"",IF(OR(A93="",B93="",C93=""),"Revisar identificación",IF(COUNTIFS($A$11:$A$110,"="&amp;SUBSTITUTE(SUBSTITUTE(SUBSTITUTE(A93,"~","~~"),"*","~*"),"?","~?"))&gt;1,"Revisar ID repetido",IF(AND(H93&lt;&gt;"Activo",H93&lt;&gt;"Pausado",H93&lt;&gt;"Terminado"),"Revisar situación",IF(NOT(ISNUMBER(E93)),"Revisar intervalo",IF(OR(E93&lt;1,E93&gt;365,E93&lt;&gt;INT(E93)),"Revisar intervalo",IF(AND(NOT(ISBLANK(D93)),NOT(ISNUMBER(D93))),"Revisar último repaso",IF(AND(ISNUMBER(D93),OR(D93&lt;DATE(2000,1,1),D93&gt;DATE(2099,12,31),D93&lt;&gt;INT(D93))),"Revisar último repaso",IF(AND(ISNUMBER(D93),ISNUMBER($B$4),D93&gt;$B$4),"Revisar último repaso","OK")))))))))</x:f>
      </x:c>
    </x:row>
    <x:row r="94" ht="30" customHeight="1">
      <x:c r="A94" s="14"/>
      <x:c r="B94" s="14"/>
      <x:c r="C94" s="14"/>
      <x:c r="D94" s="16"/>
      <x:c r="E94" s="18"/>
      <x:c r="F94" s="17" t="str">
        <x:f>IF(K94&lt;&gt;"OK","",IF(ISBLANK(D94),"",D94+E94))</x:f>
      </x:c>
      <x:c r="G94" s="19" t="str">
        <x:f>IF(AND(K94="OK",H94="Activo",ISNUMBER(F94),$E$5="OK"),F94-$B$4,"")</x:f>
      </x:c>
      <x:c r="H94" s="14"/>
      <x:c r="I94" s="15" t="str">
        <x:f>IF(K94="","",IF(K94&lt;&gt;"OK","Revisar datos",IF(H94="Terminado","Terminado",IF(H94="Pausado","Pausado",IF($E$5&lt;&gt;"OK","Revisar ajustes",IF(NOT(ISNUMBER(F94)),"Sin primer repaso",IF(AND(ISNUMBER($B$5),F94&gt;$B$5),"Después del examen",IF(F94&lt;$B$4,"Vencido",IF(F94=$B$4,"Para hoy",IF(F94&lt;=$B$4+$E$4,"Próximo","Programado"))))))))))</x:f>
      </x:c>
      <x:c r="J94" s="14"/>
      <x:c r="K94" s="15" t="str">
        <x:f>IF(COUNTA(A94:E94,H94,J94)=0,"",IF(OR(A94="",B94="",C94=""),"Revisar identificación",IF(COUNTIFS($A$11:$A$110,"="&amp;SUBSTITUTE(SUBSTITUTE(SUBSTITUTE(A94,"~","~~"),"*","~*"),"?","~?"))&gt;1,"Revisar ID repetido",IF(AND(H94&lt;&gt;"Activo",H94&lt;&gt;"Pausado",H94&lt;&gt;"Terminado"),"Revisar situación",IF(NOT(ISNUMBER(E94)),"Revisar intervalo",IF(OR(E94&lt;1,E94&gt;365,E94&lt;&gt;INT(E94)),"Revisar intervalo",IF(AND(NOT(ISBLANK(D94)),NOT(ISNUMBER(D94))),"Revisar último repaso",IF(AND(ISNUMBER(D94),OR(D94&lt;DATE(2000,1,1),D94&gt;DATE(2099,12,31),D94&lt;&gt;INT(D94))),"Revisar último repaso",IF(AND(ISNUMBER(D94),ISNUMBER($B$4),D94&gt;$B$4),"Revisar último repaso","OK")))))))))</x:f>
      </x:c>
    </x:row>
    <x:row r="95" ht="30" customHeight="1">
      <x:c r="A95" s="14"/>
      <x:c r="B95" s="14"/>
      <x:c r="C95" s="14"/>
      <x:c r="D95" s="16"/>
      <x:c r="E95" s="18"/>
      <x:c r="F95" s="17" t="str">
        <x:f>IF(K95&lt;&gt;"OK","",IF(ISBLANK(D95),"",D95+E95))</x:f>
      </x:c>
      <x:c r="G95" s="19" t="str">
        <x:f>IF(AND(K95="OK",H95="Activo",ISNUMBER(F95),$E$5="OK"),F95-$B$4,"")</x:f>
      </x:c>
      <x:c r="H95" s="14"/>
      <x:c r="I95" s="15" t="str">
        <x:f>IF(K95="","",IF(K95&lt;&gt;"OK","Revisar datos",IF(H95="Terminado","Terminado",IF(H95="Pausado","Pausado",IF($E$5&lt;&gt;"OK","Revisar ajustes",IF(NOT(ISNUMBER(F95)),"Sin primer repaso",IF(AND(ISNUMBER($B$5),F95&gt;$B$5),"Después del examen",IF(F95&lt;$B$4,"Vencido",IF(F95=$B$4,"Para hoy",IF(F95&lt;=$B$4+$E$4,"Próximo","Programado"))))))))))</x:f>
      </x:c>
      <x:c r="J95" s="14"/>
      <x:c r="K95" s="15" t="str">
        <x:f>IF(COUNTA(A95:E95,H95,J95)=0,"",IF(OR(A95="",B95="",C95=""),"Revisar identificación",IF(COUNTIFS($A$11:$A$110,"="&amp;SUBSTITUTE(SUBSTITUTE(SUBSTITUTE(A95,"~","~~"),"*","~*"),"?","~?"))&gt;1,"Revisar ID repetido",IF(AND(H95&lt;&gt;"Activo",H95&lt;&gt;"Pausado",H95&lt;&gt;"Terminado"),"Revisar situación",IF(NOT(ISNUMBER(E95)),"Revisar intervalo",IF(OR(E95&lt;1,E95&gt;365,E95&lt;&gt;INT(E95)),"Revisar intervalo",IF(AND(NOT(ISBLANK(D95)),NOT(ISNUMBER(D95))),"Revisar último repaso",IF(AND(ISNUMBER(D95),OR(D95&lt;DATE(2000,1,1),D95&gt;DATE(2099,12,31),D95&lt;&gt;INT(D95))),"Revisar último repaso",IF(AND(ISNUMBER(D95),ISNUMBER($B$4),D95&gt;$B$4),"Revisar último repaso","OK")))))))))</x:f>
      </x:c>
    </x:row>
    <x:row r="96" ht="30" customHeight="1">
      <x:c r="A96" s="14"/>
      <x:c r="B96" s="14"/>
      <x:c r="C96" s="14"/>
      <x:c r="D96" s="16"/>
      <x:c r="E96" s="18"/>
      <x:c r="F96" s="17" t="str">
        <x:f>IF(K96&lt;&gt;"OK","",IF(ISBLANK(D96),"",D96+E96))</x:f>
      </x:c>
      <x:c r="G96" s="19" t="str">
        <x:f>IF(AND(K96="OK",H96="Activo",ISNUMBER(F96),$E$5="OK"),F96-$B$4,"")</x:f>
      </x:c>
      <x:c r="H96" s="14"/>
      <x:c r="I96" s="15" t="str">
        <x:f>IF(K96="","",IF(K96&lt;&gt;"OK","Revisar datos",IF(H96="Terminado","Terminado",IF(H96="Pausado","Pausado",IF($E$5&lt;&gt;"OK","Revisar ajustes",IF(NOT(ISNUMBER(F96)),"Sin primer repaso",IF(AND(ISNUMBER($B$5),F96&gt;$B$5),"Después del examen",IF(F96&lt;$B$4,"Vencido",IF(F96=$B$4,"Para hoy",IF(F96&lt;=$B$4+$E$4,"Próximo","Programado"))))))))))</x:f>
      </x:c>
      <x:c r="J96" s="14"/>
      <x:c r="K96" s="15" t="str">
        <x:f>IF(COUNTA(A96:E96,H96,J96)=0,"",IF(OR(A96="",B96="",C96=""),"Revisar identificación",IF(COUNTIFS($A$11:$A$110,"="&amp;SUBSTITUTE(SUBSTITUTE(SUBSTITUTE(A96,"~","~~"),"*","~*"),"?","~?"))&gt;1,"Revisar ID repetido",IF(AND(H96&lt;&gt;"Activo",H96&lt;&gt;"Pausado",H96&lt;&gt;"Terminado"),"Revisar situación",IF(NOT(ISNUMBER(E96)),"Revisar intervalo",IF(OR(E96&lt;1,E96&gt;365,E96&lt;&gt;INT(E96)),"Revisar intervalo",IF(AND(NOT(ISBLANK(D96)),NOT(ISNUMBER(D96))),"Revisar último repaso",IF(AND(ISNUMBER(D96),OR(D96&lt;DATE(2000,1,1),D96&gt;DATE(2099,12,31),D96&lt;&gt;INT(D96))),"Revisar último repaso",IF(AND(ISNUMBER(D96),ISNUMBER($B$4),D96&gt;$B$4),"Revisar último repaso","OK")))))))))</x:f>
      </x:c>
    </x:row>
    <x:row r="97" ht="30" customHeight="1">
      <x:c r="A97" s="14"/>
      <x:c r="B97" s="14"/>
      <x:c r="C97" s="14"/>
      <x:c r="D97" s="16"/>
      <x:c r="E97" s="18"/>
      <x:c r="F97" s="17" t="str">
        <x:f>IF(K97&lt;&gt;"OK","",IF(ISBLANK(D97),"",D97+E97))</x:f>
      </x:c>
      <x:c r="G97" s="19" t="str">
        <x:f>IF(AND(K97="OK",H97="Activo",ISNUMBER(F97),$E$5="OK"),F97-$B$4,"")</x:f>
      </x:c>
      <x:c r="H97" s="14"/>
      <x:c r="I97" s="15" t="str">
        <x:f>IF(K97="","",IF(K97&lt;&gt;"OK","Revisar datos",IF(H97="Terminado","Terminado",IF(H97="Pausado","Pausado",IF($E$5&lt;&gt;"OK","Revisar ajustes",IF(NOT(ISNUMBER(F97)),"Sin primer repaso",IF(AND(ISNUMBER($B$5),F97&gt;$B$5),"Después del examen",IF(F97&lt;$B$4,"Vencido",IF(F97=$B$4,"Para hoy",IF(F97&lt;=$B$4+$E$4,"Próximo","Programado"))))))))))</x:f>
      </x:c>
      <x:c r="J97" s="14"/>
      <x:c r="K97" s="15" t="str">
        <x:f>IF(COUNTA(A97:E97,H97,J97)=0,"",IF(OR(A97="",B97="",C97=""),"Revisar identificación",IF(COUNTIFS($A$11:$A$110,"="&amp;SUBSTITUTE(SUBSTITUTE(SUBSTITUTE(A97,"~","~~"),"*","~*"),"?","~?"))&gt;1,"Revisar ID repetido",IF(AND(H97&lt;&gt;"Activo",H97&lt;&gt;"Pausado",H97&lt;&gt;"Terminado"),"Revisar situación",IF(NOT(ISNUMBER(E97)),"Revisar intervalo",IF(OR(E97&lt;1,E97&gt;365,E97&lt;&gt;INT(E97)),"Revisar intervalo",IF(AND(NOT(ISBLANK(D97)),NOT(ISNUMBER(D97))),"Revisar último repaso",IF(AND(ISNUMBER(D97),OR(D97&lt;DATE(2000,1,1),D97&gt;DATE(2099,12,31),D97&lt;&gt;INT(D97))),"Revisar último repaso",IF(AND(ISNUMBER(D97),ISNUMBER($B$4),D97&gt;$B$4),"Revisar último repaso","OK")))))))))</x:f>
      </x:c>
    </x:row>
    <x:row r="98" ht="30" customHeight="1">
      <x:c r="A98" s="14"/>
      <x:c r="B98" s="14"/>
      <x:c r="C98" s="14"/>
      <x:c r="D98" s="16"/>
      <x:c r="E98" s="18"/>
      <x:c r="F98" s="17" t="str">
        <x:f>IF(K98&lt;&gt;"OK","",IF(ISBLANK(D98),"",D98+E98))</x:f>
      </x:c>
      <x:c r="G98" s="19" t="str">
        <x:f>IF(AND(K98="OK",H98="Activo",ISNUMBER(F98),$E$5="OK"),F98-$B$4,"")</x:f>
      </x:c>
      <x:c r="H98" s="14"/>
      <x:c r="I98" s="15" t="str">
        <x:f>IF(K98="","",IF(K98&lt;&gt;"OK","Revisar datos",IF(H98="Terminado","Terminado",IF(H98="Pausado","Pausado",IF($E$5&lt;&gt;"OK","Revisar ajustes",IF(NOT(ISNUMBER(F98)),"Sin primer repaso",IF(AND(ISNUMBER($B$5),F98&gt;$B$5),"Después del examen",IF(F98&lt;$B$4,"Vencido",IF(F98=$B$4,"Para hoy",IF(F98&lt;=$B$4+$E$4,"Próximo","Programado"))))))))))</x:f>
      </x:c>
      <x:c r="J98" s="14"/>
      <x:c r="K98" s="15" t="str">
        <x:f>IF(COUNTA(A98:E98,H98,J98)=0,"",IF(OR(A98="",B98="",C98=""),"Revisar identificación",IF(COUNTIFS($A$11:$A$110,"="&amp;SUBSTITUTE(SUBSTITUTE(SUBSTITUTE(A98,"~","~~"),"*","~*"),"?","~?"))&gt;1,"Revisar ID repetido",IF(AND(H98&lt;&gt;"Activo",H98&lt;&gt;"Pausado",H98&lt;&gt;"Terminado"),"Revisar situación",IF(NOT(ISNUMBER(E98)),"Revisar intervalo",IF(OR(E98&lt;1,E98&gt;365,E98&lt;&gt;INT(E98)),"Revisar intervalo",IF(AND(NOT(ISBLANK(D98)),NOT(ISNUMBER(D98))),"Revisar último repaso",IF(AND(ISNUMBER(D98),OR(D98&lt;DATE(2000,1,1),D98&gt;DATE(2099,12,31),D98&lt;&gt;INT(D98))),"Revisar último repaso",IF(AND(ISNUMBER(D98),ISNUMBER($B$4),D98&gt;$B$4),"Revisar último repaso","OK")))))))))</x:f>
      </x:c>
    </x:row>
    <x:row r="99" ht="30" customHeight="1">
      <x:c r="A99" s="14"/>
      <x:c r="B99" s="14"/>
      <x:c r="C99" s="14"/>
      <x:c r="D99" s="16"/>
      <x:c r="E99" s="18"/>
      <x:c r="F99" s="17" t="str">
        <x:f>IF(K99&lt;&gt;"OK","",IF(ISBLANK(D99),"",D99+E99))</x:f>
      </x:c>
      <x:c r="G99" s="19" t="str">
        <x:f>IF(AND(K99="OK",H99="Activo",ISNUMBER(F99),$E$5="OK"),F99-$B$4,"")</x:f>
      </x:c>
      <x:c r="H99" s="14"/>
      <x:c r="I99" s="15" t="str">
        <x:f>IF(K99="","",IF(K99&lt;&gt;"OK","Revisar datos",IF(H99="Terminado","Terminado",IF(H99="Pausado","Pausado",IF($E$5&lt;&gt;"OK","Revisar ajustes",IF(NOT(ISNUMBER(F99)),"Sin primer repaso",IF(AND(ISNUMBER($B$5),F99&gt;$B$5),"Después del examen",IF(F99&lt;$B$4,"Vencido",IF(F99=$B$4,"Para hoy",IF(F99&lt;=$B$4+$E$4,"Próximo","Programado"))))))))))</x:f>
      </x:c>
      <x:c r="J99" s="14"/>
      <x:c r="K99" s="15" t="str">
        <x:f>IF(COUNTA(A99:E99,H99,J99)=0,"",IF(OR(A99="",B99="",C99=""),"Revisar identificación",IF(COUNTIFS($A$11:$A$110,"="&amp;SUBSTITUTE(SUBSTITUTE(SUBSTITUTE(A99,"~","~~"),"*","~*"),"?","~?"))&gt;1,"Revisar ID repetido",IF(AND(H99&lt;&gt;"Activo",H99&lt;&gt;"Pausado",H99&lt;&gt;"Terminado"),"Revisar situación",IF(NOT(ISNUMBER(E99)),"Revisar intervalo",IF(OR(E99&lt;1,E99&gt;365,E99&lt;&gt;INT(E99)),"Revisar intervalo",IF(AND(NOT(ISBLANK(D99)),NOT(ISNUMBER(D99))),"Revisar último repaso",IF(AND(ISNUMBER(D99),OR(D99&lt;DATE(2000,1,1),D99&gt;DATE(2099,12,31),D99&lt;&gt;INT(D99))),"Revisar último repaso",IF(AND(ISNUMBER(D99),ISNUMBER($B$4),D99&gt;$B$4),"Revisar último repaso","OK")))))))))</x:f>
      </x:c>
    </x:row>
    <x:row r="100" ht="30" customHeight="1">
      <x:c r="A100" s="14"/>
      <x:c r="B100" s="14"/>
      <x:c r="C100" s="14"/>
      <x:c r="D100" s="16"/>
      <x:c r="E100" s="18"/>
      <x:c r="F100" s="17" t="str">
        <x:f>IF(K100&lt;&gt;"OK","",IF(ISBLANK(D100),"",D100+E100))</x:f>
      </x:c>
      <x:c r="G100" s="19" t="str">
        <x:f>IF(AND(K100="OK",H100="Activo",ISNUMBER(F100),$E$5="OK"),F100-$B$4,"")</x:f>
      </x:c>
      <x:c r="H100" s="14"/>
      <x:c r="I100" s="15" t="str">
        <x:f>IF(K100="","",IF(K100&lt;&gt;"OK","Revisar datos",IF(H100="Terminado","Terminado",IF(H100="Pausado","Pausado",IF($E$5&lt;&gt;"OK","Revisar ajustes",IF(NOT(ISNUMBER(F100)),"Sin primer repaso",IF(AND(ISNUMBER($B$5),F100&gt;$B$5),"Después del examen",IF(F100&lt;$B$4,"Vencido",IF(F100=$B$4,"Para hoy",IF(F100&lt;=$B$4+$E$4,"Próximo","Programado"))))))))))</x:f>
      </x:c>
      <x:c r="J100" s="14"/>
      <x:c r="K100" s="15" t="str">
        <x:f>IF(COUNTA(A100:E100,H100,J100)=0,"",IF(OR(A100="",B100="",C100=""),"Revisar identificación",IF(COUNTIFS($A$11:$A$110,"="&amp;SUBSTITUTE(SUBSTITUTE(SUBSTITUTE(A100,"~","~~"),"*","~*"),"?","~?"))&gt;1,"Revisar ID repetido",IF(AND(H100&lt;&gt;"Activo",H100&lt;&gt;"Pausado",H100&lt;&gt;"Terminado"),"Revisar situación",IF(NOT(ISNUMBER(E100)),"Revisar intervalo",IF(OR(E100&lt;1,E100&gt;365,E100&lt;&gt;INT(E100)),"Revisar intervalo",IF(AND(NOT(ISBLANK(D100)),NOT(ISNUMBER(D100))),"Revisar último repaso",IF(AND(ISNUMBER(D100),OR(D100&lt;DATE(2000,1,1),D100&gt;DATE(2099,12,31),D100&lt;&gt;INT(D100))),"Revisar último repaso",IF(AND(ISNUMBER(D100),ISNUMBER($B$4),D100&gt;$B$4),"Revisar último repaso","OK")))))))))</x:f>
      </x:c>
    </x:row>
    <x:row r="101" ht="30" customHeight="1">
      <x:c r="A101" s="14"/>
      <x:c r="B101" s="14"/>
      <x:c r="C101" s="14"/>
      <x:c r="D101" s="16"/>
      <x:c r="E101" s="18"/>
      <x:c r="F101" s="17" t="str">
        <x:f>IF(K101&lt;&gt;"OK","",IF(ISBLANK(D101),"",D101+E101))</x:f>
      </x:c>
      <x:c r="G101" s="19" t="str">
        <x:f>IF(AND(K101="OK",H101="Activo",ISNUMBER(F101),$E$5="OK"),F101-$B$4,"")</x:f>
      </x:c>
      <x:c r="H101" s="14"/>
      <x:c r="I101" s="15" t="str">
        <x:f>IF(K101="","",IF(K101&lt;&gt;"OK","Revisar datos",IF(H101="Terminado","Terminado",IF(H101="Pausado","Pausado",IF($E$5&lt;&gt;"OK","Revisar ajustes",IF(NOT(ISNUMBER(F101)),"Sin primer repaso",IF(AND(ISNUMBER($B$5),F101&gt;$B$5),"Después del examen",IF(F101&lt;$B$4,"Vencido",IF(F101=$B$4,"Para hoy",IF(F101&lt;=$B$4+$E$4,"Próximo","Programado"))))))))))</x:f>
      </x:c>
      <x:c r="J101" s="14"/>
      <x:c r="K101" s="15" t="str">
        <x:f>IF(COUNTA(A101:E101,H101,J101)=0,"",IF(OR(A101="",B101="",C101=""),"Revisar identificación",IF(COUNTIFS($A$11:$A$110,"="&amp;SUBSTITUTE(SUBSTITUTE(SUBSTITUTE(A101,"~","~~"),"*","~*"),"?","~?"))&gt;1,"Revisar ID repetido",IF(AND(H101&lt;&gt;"Activo",H101&lt;&gt;"Pausado",H101&lt;&gt;"Terminado"),"Revisar situación",IF(NOT(ISNUMBER(E101)),"Revisar intervalo",IF(OR(E101&lt;1,E101&gt;365,E101&lt;&gt;INT(E101)),"Revisar intervalo",IF(AND(NOT(ISBLANK(D101)),NOT(ISNUMBER(D101))),"Revisar último repaso",IF(AND(ISNUMBER(D101),OR(D101&lt;DATE(2000,1,1),D101&gt;DATE(2099,12,31),D101&lt;&gt;INT(D101))),"Revisar último repaso",IF(AND(ISNUMBER(D101),ISNUMBER($B$4),D101&gt;$B$4),"Revisar último repaso","OK")))))))))</x:f>
      </x:c>
    </x:row>
    <x:row r="102" ht="30" customHeight="1">
      <x:c r="A102" s="14"/>
      <x:c r="B102" s="14"/>
      <x:c r="C102" s="14"/>
      <x:c r="D102" s="16"/>
      <x:c r="E102" s="18"/>
      <x:c r="F102" s="17" t="str">
        <x:f>IF(K102&lt;&gt;"OK","",IF(ISBLANK(D102),"",D102+E102))</x:f>
      </x:c>
      <x:c r="G102" s="19" t="str">
        <x:f>IF(AND(K102="OK",H102="Activo",ISNUMBER(F102),$E$5="OK"),F102-$B$4,"")</x:f>
      </x:c>
      <x:c r="H102" s="14"/>
      <x:c r="I102" s="15" t="str">
        <x:f>IF(K102="","",IF(K102&lt;&gt;"OK","Revisar datos",IF(H102="Terminado","Terminado",IF(H102="Pausado","Pausado",IF($E$5&lt;&gt;"OK","Revisar ajustes",IF(NOT(ISNUMBER(F102)),"Sin primer repaso",IF(AND(ISNUMBER($B$5),F102&gt;$B$5),"Después del examen",IF(F102&lt;$B$4,"Vencido",IF(F102=$B$4,"Para hoy",IF(F102&lt;=$B$4+$E$4,"Próximo","Programado"))))))))))</x:f>
      </x:c>
      <x:c r="J102" s="14"/>
      <x:c r="K102" s="15" t="str">
        <x:f>IF(COUNTA(A102:E102,H102,J102)=0,"",IF(OR(A102="",B102="",C102=""),"Revisar identificación",IF(COUNTIFS($A$11:$A$110,"="&amp;SUBSTITUTE(SUBSTITUTE(SUBSTITUTE(A102,"~","~~"),"*","~*"),"?","~?"))&gt;1,"Revisar ID repetido",IF(AND(H102&lt;&gt;"Activo",H102&lt;&gt;"Pausado",H102&lt;&gt;"Terminado"),"Revisar situación",IF(NOT(ISNUMBER(E102)),"Revisar intervalo",IF(OR(E102&lt;1,E102&gt;365,E102&lt;&gt;INT(E102)),"Revisar intervalo",IF(AND(NOT(ISBLANK(D102)),NOT(ISNUMBER(D102))),"Revisar último repaso",IF(AND(ISNUMBER(D102),OR(D102&lt;DATE(2000,1,1),D102&gt;DATE(2099,12,31),D102&lt;&gt;INT(D102))),"Revisar último repaso",IF(AND(ISNUMBER(D102),ISNUMBER($B$4),D102&gt;$B$4),"Revisar último repaso","OK")))))))))</x:f>
      </x:c>
    </x:row>
    <x:row r="103" ht="30" customHeight="1">
      <x:c r="A103" s="14"/>
      <x:c r="B103" s="14"/>
      <x:c r="C103" s="14"/>
      <x:c r="D103" s="16"/>
      <x:c r="E103" s="18"/>
      <x:c r="F103" s="17" t="str">
        <x:f>IF(K103&lt;&gt;"OK","",IF(ISBLANK(D103),"",D103+E103))</x:f>
      </x:c>
      <x:c r="G103" s="19" t="str">
        <x:f>IF(AND(K103="OK",H103="Activo",ISNUMBER(F103),$E$5="OK"),F103-$B$4,"")</x:f>
      </x:c>
      <x:c r="H103" s="14"/>
      <x:c r="I103" s="15" t="str">
        <x:f>IF(K103="","",IF(K103&lt;&gt;"OK","Revisar datos",IF(H103="Terminado","Terminado",IF(H103="Pausado","Pausado",IF($E$5&lt;&gt;"OK","Revisar ajustes",IF(NOT(ISNUMBER(F103)),"Sin primer repaso",IF(AND(ISNUMBER($B$5),F103&gt;$B$5),"Después del examen",IF(F103&lt;$B$4,"Vencido",IF(F103=$B$4,"Para hoy",IF(F103&lt;=$B$4+$E$4,"Próximo","Programado"))))))))))</x:f>
      </x:c>
      <x:c r="J103" s="14"/>
      <x:c r="K103" s="15" t="str">
        <x:f>IF(COUNTA(A103:E103,H103,J103)=0,"",IF(OR(A103="",B103="",C103=""),"Revisar identificación",IF(COUNTIFS($A$11:$A$110,"="&amp;SUBSTITUTE(SUBSTITUTE(SUBSTITUTE(A103,"~","~~"),"*","~*"),"?","~?"))&gt;1,"Revisar ID repetido",IF(AND(H103&lt;&gt;"Activo",H103&lt;&gt;"Pausado",H103&lt;&gt;"Terminado"),"Revisar situación",IF(NOT(ISNUMBER(E103)),"Revisar intervalo",IF(OR(E103&lt;1,E103&gt;365,E103&lt;&gt;INT(E103)),"Revisar intervalo",IF(AND(NOT(ISBLANK(D103)),NOT(ISNUMBER(D103))),"Revisar último repaso",IF(AND(ISNUMBER(D103),OR(D103&lt;DATE(2000,1,1),D103&gt;DATE(2099,12,31),D103&lt;&gt;INT(D103))),"Revisar último repaso",IF(AND(ISNUMBER(D103),ISNUMBER($B$4),D103&gt;$B$4),"Revisar último repaso","OK")))))))))</x:f>
      </x:c>
    </x:row>
    <x:row r="104" ht="30" customHeight="1">
      <x:c r="A104" s="14"/>
      <x:c r="B104" s="14"/>
      <x:c r="C104" s="14"/>
      <x:c r="D104" s="16"/>
      <x:c r="E104" s="18"/>
      <x:c r="F104" s="17" t="str">
        <x:f>IF(K104&lt;&gt;"OK","",IF(ISBLANK(D104),"",D104+E104))</x:f>
      </x:c>
      <x:c r="G104" s="19" t="str">
        <x:f>IF(AND(K104="OK",H104="Activo",ISNUMBER(F104),$E$5="OK"),F104-$B$4,"")</x:f>
      </x:c>
      <x:c r="H104" s="14"/>
      <x:c r="I104" s="15" t="str">
        <x:f>IF(K104="","",IF(K104&lt;&gt;"OK","Revisar datos",IF(H104="Terminado","Terminado",IF(H104="Pausado","Pausado",IF($E$5&lt;&gt;"OK","Revisar ajustes",IF(NOT(ISNUMBER(F104)),"Sin primer repaso",IF(AND(ISNUMBER($B$5),F104&gt;$B$5),"Después del examen",IF(F104&lt;$B$4,"Vencido",IF(F104=$B$4,"Para hoy",IF(F104&lt;=$B$4+$E$4,"Próximo","Programado"))))))))))</x:f>
      </x:c>
      <x:c r="J104" s="14"/>
      <x:c r="K104" s="15" t="str">
        <x:f>IF(COUNTA(A104:E104,H104,J104)=0,"",IF(OR(A104="",B104="",C104=""),"Revisar identificación",IF(COUNTIFS($A$11:$A$110,"="&amp;SUBSTITUTE(SUBSTITUTE(SUBSTITUTE(A104,"~","~~"),"*","~*"),"?","~?"))&gt;1,"Revisar ID repetido",IF(AND(H104&lt;&gt;"Activo",H104&lt;&gt;"Pausado",H104&lt;&gt;"Terminado"),"Revisar situación",IF(NOT(ISNUMBER(E104)),"Revisar intervalo",IF(OR(E104&lt;1,E104&gt;365,E104&lt;&gt;INT(E104)),"Revisar intervalo",IF(AND(NOT(ISBLANK(D104)),NOT(ISNUMBER(D104))),"Revisar último repaso",IF(AND(ISNUMBER(D104),OR(D104&lt;DATE(2000,1,1),D104&gt;DATE(2099,12,31),D104&lt;&gt;INT(D104))),"Revisar último repaso",IF(AND(ISNUMBER(D104),ISNUMBER($B$4),D104&gt;$B$4),"Revisar último repaso","OK")))))))))</x:f>
      </x:c>
    </x:row>
    <x:row r="105" ht="30" customHeight="1">
      <x:c r="A105" s="14"/>
      <x:c r="B105" s="14"/>
      <x:c r="C105" s="14"/>
      <x:c r="D105" s="16"/>
      <x:c r="E105" s="18"/>
      <x:c r="F105" s="17" t="str">
        <x:f>IF(K105&lt;&gt;"OK","",IF(ISBLANK(D105),"",D105+E105))</x:f>
      </x:c>
      <x:c r="G105" s="19" t="str">
        <x:f>IF(AND(K105="OK",H105="Activo",ISNUMBER(F105),$E$5="OK"),F105-$B$4,"")</x:f>
      </x:c>
      <x:c r="H105" s="14"/>
      <x:c r="I105" s="15" t="str">
        <x:f>IF(K105="","",IF(K105&lt;&gt;"OK","Revisar datos",IF(H105="Terminado","Terminado",IF(H105="Pausado","Pausado",IF($E$5&lt;&gt;"OK","Revisar ajustes",IF(NOT(ISNUMBER(F105)),"Sin primer repaso",IF(AND(ISNUMBER($B$5),F105&gt;$B$5),"Después del examen",IF(F105&lt;$B$4,"Vencido",IF(F105=$B$4,"Para hoy",IF(F105&lt;=$B$4+$E$4,"Próximo","Programado"))))))))))</x:f>
      </x:c>
      <x:c r="J105" s="14"/>
      <x:c r="K105" s="15" t="str">
        <x:f>IF(COUNTA(A105:E105,H105,J105)=0,"",IF(OR(A105="",B105="",C105=""),"Revisar identificación",IF(COUNTIFS($A$11:$A$110,"="&amp;SUBSTITUTE(SUBSTITUTE(SUBSTITUTE(A105,"~","~~"),"*","~*"),"?","~?"))&gt;1,"Revisar ID repetido",IF(AND(H105&lt;&gt;"Activo",H105&lt;&gt;"Pausado",H105&lt;&gt;"Terminado"),"Revisar situación",IF(NOT(ISNUMBER(E105)),"Revisar intervalo",IF(OR(E105&lt;1,E105&gt;365,E105&lt;&gt;INT(E105)),"Revisar intervalo",IF(AND(NOT(ISBLANK(D105)),NOT(ISNUMBER(D105))),"Revisar último repaso",IF(AND(ISNUMBER(D105),OR(D105&lt;DATE(2000,1,1),D105&gt;DATE(2099,12,31),D105&lt;&gt;INT(D105))),"Revisar último repaso",IF(AND(ISNUMBER(D105),ISNUMBER($B$4),D105&gt;$B$4),"Revisar último repaso","OK")))))))))</x:f>
      </x:c>
    </x:row>
    <x:row r="106" ht="30" customHeight="1">
      <x:c r="A106" s="14"/>
      <x:c r="B106" s="14"/>
      <x:c r="C106" s="14"/>
      <x:c r="D106" s="16"/>
      <x:c r="E106" s="18"/>
      <x:c r="F106" s="17" t="str">
        <x:f>IF(K106&lt;&gt;"OK","",IF(ISBLANK(D106),"",D106+E106))</x:f>
      </x:c>
      <x:c r="G106" s="19" t="str">
        <x:f>IF(AND(K106="OK",H106="Activo",ISNUMBER(F106),$E$5="OK"),F106-$B$4,"")</x:f>
      </x:c>
      <x:c r="H106" s="14"/>
      <x:c r="I106" s="15" t="str">
        <x:f>IF(K106="","",IF(K106&lt;&gt;"OK","Revisar datos",IF(H106="Terminado","Terminado",IF(H106="Pausado","Pausado",IF($E$5&lt;&gt;"OK","Revisar ajustes",IF(NOT(ISNUMBER(F106)),"Sin primer repaso",IF(AND(ISNUMBER($B$5),F106&gt;$B$5),"Después del examen",IF(F106&lt;$B$4,"Vencido",IF(F106=$B$4,"Para hoy",IF(F106&lt;=$B$4+$E$4,"Próximo","Programado"))))))))))</x:f>
      </x:c>
      <x:c r="J106" s="14"/>
      <x:c r="K106" s="15" t="str">
        <x:f>IF(COUNTA(A106:E106,H106,J106)=0,"",IF(OR(A106="",B106="",C106=""),"Revisar identificación",IF(COUNTIFS($A$11:$A$110,"="&amp;SUBSTITUTE(SUBSTITUTE(SUBSTITUTE(A106,"~","~~"),"*","~*"),"?","~?"))&gt;1,"Revisar ID repetido",IF(AND(H106&lt;&gt;"Activo",H106&lt;&gt;"Pausado",H106&lt;&gt;"Terminado"),"Revisar situación",IF(NOT(ISNUMBER(E106)),"Revisar intervalo",IF(OR(E106&lt;1,E106&gt;365,E106&lt;&gt;INT(E106)),"Revisar intervalo",IF(AND(NOT(ISBLANK(D106)),NOT(ISNUMBER(D106))),"Revisar último repaso",IF(AND(ISNUMBER(D106),OR(D106&lt;DATE(2000,1,1),D106&gt;DATE(2099,12,31),D106&lt;&gt;INT(D106))),"Revisar último repaso",IF(AND(ISNUMBER(D106),ISNUMBER($B$4),D106&gt;$B$4),"Revisar último repaso","OK")))))))))</x:f>
      </x:c>
    </x:row>
    <x:row r="107" ht="30" customHeight="1">
      <x:c r="A107" s="14"/>
      <x:c r="B107" s="14"/>
      <x:c r="C107" s="14"/>
      <x:c r="D107" s="16"/>
      <x:c r="E107" s="18"/>
      <x:c r="F107" s="17" t="str">
        <x:f>IF(K107&lt;&gt;"OK","",IF(ISBLANK(D107),"",D107+E107))</x:f>
      </x:c>
      <x:c r="G107" s="19" t="str">
        <x:f>IF(AND(K107="OK",H107="Activo",ISNUMBER(F107),$E$5="OK"),F107-$B$4,"")</x:f>
      </x:c>
      <x:c r="H107" s="14"/>
      <x:c r="I107" s="15" t="str">
        <x:f>IF(K107="","",IF(K107&lt;&gt;"OK","Revisar datos",IF(H107="Terminado","Terminado",IF(H107="Pausado","Pausado",IF($E$5&lt;&gt;"OK","Revisar ajustes",IF(NOT(ISNUMBER(F107)),"Sin primer repaso",IF(AND(ISNUMBER($B$5),F107&gt;$B$5),"Después del examen",IF(F107&lt;$B$4,"Vencido",IF(F107=$B$4,"Para hoy",IF(F107&lt;=$B$4+$E$4,"Próximo","Programado"))))))))))</x:f>
      </x:c>
      <x:c r="J107" s="14"/>
      <x:c r="K107" s="15" t="str">
        <x:f>IF(COUNTA(A107:E107,H107,J107)=0,"",IF(OR(A107="",B107="",C107=""),"Revisar identificación",IF(COUNTIFS($A$11:$A$110,"="&amp;SUBSTITUTE(SUBSTITUTE(SUBSTITUTE(A107,"~","~~"),"*","~*"),"?","~?"))&gt;1,"Revisar ID repetido",IF(AND(H107&lt;&gt;"Activo",H107&lt;&gt;"Pausado",H107&lt;&gt;"Terminado"),"Revisar situación",IF(NOT(ISNUMBER(E107)),"Revisar intervalo",IF(OR(E107&lt;1,E107&gt;365,E107&lt;&gt;INT(E107)),"Revisar intervalo",IF(AND(NOT(ISBLANK(D107)),NOT(ISNUMBER(D107))),"Revisar último repaso",IF(AND(ISNUMBER(D107),OR(D107&lt;DATE(2000,1,1),D107&gt;DATE(2099,12,31),D107&lt;&gt;INT(D107))),"Revisar último repaso",IF(AND(ISNUMBER(D107),ISNUMBER($B$4),D107&gt;$B$4),"Revisar último repaso","OK")))))))))</x:f>
      </x:c>
    </x:row>
    <x:row r="108" ht="30" customHeight="1">
      <x:c r="A108" s="14"/>
      <x:c r="B108" s="14"/>
      <x:c r="C108" s="14"/>
      <x:c r="D108" s="16"/>
      <x:c r="E108" s="18"/>
      <x:c r="F108" s="17" t="str">
        <x:f>IF(K108&lt;&gt;"OK","",IF(ISBLANK(D108),"",D108+E108))</x:f>
      </x:c>
      <x:c r="G108" s="19" t="str">
        <x:f>IF(AND(K108="OK",H108="Activo",ISNUMBER(F108),$E$5="OK"),F108-$B$4,"")</x:f>
      </x:c>
      <x:c r="H108" s="14"/>
      <x:c r="I108" s="15" t="str">
        <x:f>IF(K108="","",IF(K108&lt;&gt;"OK","Revisar datos",IF(H108="Terminado","Terminado",IF(H108="Pausado","Pausado",IF($E$5&lt;&gt;"OK","Revisar ajustes",IF(NOT(ISNUMBER(F108)),"Sin primer repaso",IF(AND(ISNUMBER($B$5),F108&gt;$B$5),"Después del examen",IF(F108&lt;$B$4,"Vencido",IF(F108=$B$4,"Para hoy",IF(F108&lt;=$B$4+$E$4,"Próximo","Programado"))))))))))</x:f>
      </x:c>
      <x:c r="J108" s="14"/>
      <x:c r="K108" s="15" t="str">
        <x:f>IF(COUNTA(A108:E108,H108,J108)=0,"",IF(OR(A108="",B108="",C108=""),"Revisar identificación",IF(COUNTIFS($A$11:$A$110,"="&amp;SUBSTITUTE(SUBSTITUTE(SUBSTITUTE(A108,"~","~~"),"*","~*"),"?","~?"))&gt;1,"Revisar ID repetido",IF(AND(H108&lt;&gt;"Activo",H108&lt;&gt;"Pausado",H108&lt;&gt;"Terminado"),"Revisar situación",IF(NOT(ISNUMBER(E108)),"Revisar intervalo",IF(OR(E108&lt;1,E108&gt;365,E108&lt;&gt;INT(E108)),"Revisar intervalo",IF(AND(NOT(ISBLANK(D108)),NOT(ISNUMBER(D108))),"Revisar último repaso",IF(AND(ISNUMBER(D108),OR(D108&lt;DATE(2000,1,1),D108&gt;DATE(2099,12,31),D108&lt;&gt;INT(D108))),"Revisar último repaso",IF(AND(ISNUMBER(D108),ISNUMBER($B$4),D108&gt;$B$4),"Revisar último repaso","OK")))))))))</x:f>
      </x:c>
    </x:row>
    <x:row r="109" ht="30" customHeight="1">
      <x:c r="A109" s="14"/>
      <x:c r="B109" s="14"/>
      <x:c r="C109" s="14"/>
      <x:c r="D109" s="16"/>
      <x:c r="E109" s="18"/>
      <x:c r="F109" s="17" t="str">
        <x:f>IF(K109&lt;&gt;"OK","",IF(ISBLANK(D109),"",D109+E109))</x:f>
      </x:c>
      <x:c r="G109" s="19" t="str">
        <x:f>IF(AND(K109="OK",H109="Activo",ISNUMBER(F109),$E$5="OK"),F109-$B$4,"")</x:f>
      </x:c>
      <x:c r="H109" s="14"/>
      <x:c r="I109" s="15" t="str">
        <x:f>IF(K109="","",IF(K109&lt;&gt;"OK","Revisar datos",IF(H109="Terminado","Terminado",IF(H109="Pausado","Pausado",IF($E$5&lt;&gt;"OK","Revisar ajustes",IF(NOT(ISNUMBER(F109)),"Sin primer repaso",IF(AND(ISNUMBER($B$5),F109&gt;$B$5),"Después del examen",IF(F109&lt;$B$4,"Vencido",IF(F109=$B$4,"Para hoy",IF(F109&lt;=$B$4+$E$4,"Próximo","Programado"))))))))))</x:f>
      </x:c>
      <x:c r="J109" s="14"/>
      <x:c r="K109" s="15" t="str">
        <x:f>IF(COUNTA(A109:E109,H109,J109)=0,"",IF(OR(A109="",B109="",C109=""),"Revisar identificación",IF(COUNTIFS($A$11:$A$110,"="&amp;SUBSTITUTE(SUBSTITUTE(SUBSTITUTE(A109,"~","~~"),"*","~*"),"?","~?"))&gt;1,"Revisar ID repetido",IF(AND(H109&lt;&gt;"Activo",H109&lt;&gt;"Pausado",H109&lt;&gt;"Terminado"),"Revisar situación",IF(NOT(ISNUMBER(E109)),"Revisar intervalo",IF(OR(E109&lt;1,E109&gt;365,E109&lt;&gt;INT(E109)),"Revisar intervalo",IF(AND(NOT(ISBLANK(D109)),NOT(ISNUMBER(D109))),"Revisar último repaso",IF(AND(ISNUMBER(D109),OR(D109&lt;DATE(2000,1,1),D109&gt;DATE(2099,12,31),D109&lt;&gt;INT(D109))),"Revisar último repaso",IF(AND(ISNUMBER(D109),ISNUMBER($B$4),D109&gt;$B$4),"Revisar último repaso","OK")))))))))</x:f>
      </x:c>
    </x:row>
    <x:row r="110" ht="30" customHeight="1">
      <x:c r="A110" s="14"/>
      <x:c r="B110" s="14"/>
      <x:c r="C110" s="14"/>
      <x:c r="D110" s="16"/>
      <x:c r="E110" s="18"/>
      <x:c r="F110" s="17" t="str">
        <x:f>IF(K110&lt;&gt;"OK","",IF(ISBLANK(D110),"",D110+E110))</x:f>
      </x:c>
      <x:c r="G110" s="19" t="str">
        <x:f>IF(AND(K110="OK",H110="Activo",ISNUMBER(F110),$E$5="OK"),F110-$B$4,"")</x:f>
      </x:c>
      <x:c r="H110" s="14"/>
      <x:c r="I110" s="15" t="str">
        <x:f>IF(K110="","",IF(K110&lt;&gt;"OK","Revisar datos",IF(H110="Terminado","Terminado",IF(H110="Pausado","Pausado",IF($E$5&lt;&gt;"OK","Revisar ajustes",IF(NOT(ISNUMBER(F110)),"Sin primer repaso",IF(AND(ISNUMBER($B$5),F110&gt;$B$5),"Después del examen",IF(F110&lt;$B$4,"Vencido",IF(F110=$B$4,"Para hoy",IF(F110&lt;=$B$4+$E$4,"Próximo","Programado"))))))))))</x:f>
      </x:c>
      <x:c r="J110" s="14"/>
      <x:c r="K110" s="15" t="str">
        <x:f>IF(COUNTA(A110:E110,H110,J110)=0,"",IF(OR(A110="",B110="",C110=""),"Revisar identificación",IF(COUNTIFS($A$11:$A$110,"="&amp;SUBSTITUTE(SUBSTITUTE(SUBSTITUTE(A110,"~","~~"),"*","~*"),"?","~?"))&gt;1,"Revisar ID repetido",IF(AND(H110&lt;&gt;"Activo",H110&lt;&gt;"Pausado",H110&lt;&gt;"Terminado"),"Revisar situación",IF(NOT(ISNUMBER(E110)),"Revisar intervalo",IF(OR(E110&lt;1,E110&gt;365,E110&lt;&gt;INT(E110)),"Revisar intervalo",IF(AND(NOT(ISBLANK(D110)),NOT(ISNUMBER(D110))),"Revisar último repaso",IF(AND(ISNUMBER(D110),OR(D110&lt;DATE(2000,1,1),D110&gt;DATE(2099,12,31),D110&lt;&gt;INT(D110))),"Revisar último repaso",IF(AND(ISNUMBER(D110),ISNUMBER($B$4),D110&gt;$B$4),"Revisar último repaso","OK")))))))))</x:f>
      </x:c>
    </x:row>
  </x:sheetData>
  <x:conditionalFormatting sqref="I11:I110">
    <x:cfRule type="containsText" dxfId="0" priority="1" operator="containsText" text="Vencido"/>
    <x:cfRule type="containsText" dxfId="1" priority="2" operator="containsText" text="Después del examen"/>
    <x:cfRule type="containsText" dxfId="2" priority="3" operator="containsText" text="Revisar"/>
    <x:cfRule type="containsText" dxfId="3" priority="4" operator="containsText" text="Para hoy"/>
    <x:cfRule type="containsText" dxfId="4" priority="5" operator="containsText" text="Próximo"/>
    <x:cfRule type="containsText" dxfId="5" priority="6" operator="containsText" text="Sin primer repaso"/>
  </x:conditionalFormatting>
  <x:conditionalFormatting sqref="E5:E5">
    <x:cfRule type="containsText" dxfId="6" priority="7" operator="containsText" text="Revisar"/>
  </x:conditionalFormatting>
  <x:dataValidations count="5">
    <x:dataValidation type="date" errorStyle="stop" operator="between" showErrorMessage="1" errorTitle="Revisa el dato" error="Introduce una fecha válida. Último repaso puede quedar vacío si aún no se ha realizado." sqref="B4:B5">
      <x:formula1>DATE(2000,1,1)</x:formula1>
      <x:formula2>DATE(2099,12,31)</x:formula2>
    </x:dataValidation>
    <x:dataValidation type="date" errorStyle="stop" operator="between" showErrorMessage="1" errorTitle="Revisa el dato" error="Introduce una fecha válida. Último repaso puede quedar vacío si aún no se ha realizado." sqref="D11:D110">
      <x:formula1>DATE(2000,1,1)</x:formula1>
      <x:formula2>DATE(2099,12,31)</x:formula2>
    </x:dataValidation>
    <x:dataValidation type="whole" errorStyle="stop" operator="between" showErrorMessage="1" errorTitle="Revisa el dato" error="Introduce un intervalo entero entre 1 y 365 días." sqref="E11:E110">
      <x:formula1>1</x:formula1>
      <x:formula2>365</x:formula2>
    </x:dataValidation>
    <x:dataValidation type="whole" errorStyle="stop" operator="between" showErrorMessage="1" errorTitle="Revisa el dato" error="Introduce entre 0 y 30 días." sqref="E4">
      <x:formula1>0</x:formula1>
      <x:formula2>30</x:formula2>
    </x:dataValidation>
    <x:dataValidation type="list" errorStyle="stop" showErrorMessage="1" errorTitle="Revisa el dato" error="Selecciona Activo, Pausado o Terminado." sqref="H11:H110">
      <x:formula1>"Activo,Pausado,Terminado"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a43653e18d74a79"/>
  </x:tableParts>
</x:worksheet>
</file>

<file path=xl/worksheets/sheet2.xml><?xml version="1.0" encoding="utf-8"?>
<x:worksheet xmlns:x="http://schemas.openxmlformats.org/spreadsheetml/2006/main">
  <x:sheetPr>
    <x:tabColor rgb="FF87A694"/>
  </x:sheetPr>
  <x:sheetViews>
    <x:sheetView showGridLines="0" workbookViewId="0"/>
  </x:sheetViews>
  <x:sheetFormatPr defaultRowHeight="15"/>
  <x:cols>
    <x:col min="1" max="1" width="125" hidden="0" customWidth="1"/>
  </x:cols>
  <x:sheetData>
    <x:row r="1" ht="44" customHeight="1">
      <x:c r="A1" s="20" t="str">
        <x:v>Cómo utilizar el planificador de repasos</x:v>
      </x:c>
    </x:row>
    <x:row r="2" ht="44" customHeight="1">
      <x:c r="A2" s="21" t="str">
        <x:v>1. Actualiza Fecha de revisión en B4 y aviso en E4 (0 a 30 días). La fecha no cambia automáticamente.</x:v>
      </x:c>
    </x:row>
    <x:row r="3" ht="44" customHeight="1">
      <x:c r="A3" s="21" t="str">
        <x:v>2. La fecha de examen B5 es opcional. Déjala vacía si no necesitas ese límite. No debe ser anterior a la revisión.</x:v>
      </x:c>
    </x:row>
    <x:row r="4" ht="44" customHeight="1">
      <x:c r="A4" s="21" t="str">
        <x:v>3. Registra un tema por ID único en A11:E110, elige situación en H y añade observaciones en J.</x:v>
      </x:c>
    </x:row>
    <x:row r="5" ht="44" customHeight="1">
      <x:c r="A5" s="21" t="str">
        <x:v>4. Último repaso es una fecha realizada. Déjalo vacío si el tema aún no tiene su primer repaso.</x:v>
      </x:c>
    </x:row>
    <x:row r="6" ht="44" customHeight="1">
      <x:c r="A6" s="21" t="str">
        <x:v>5. Elige un intervalo entero de 1 a 365 días. Próximo repaso = Último repaso + Intervalo.</x:v>
      </x:c>
    </x:row>
    <x:row r="7" ht="44" customHeight="1">
      <x:c r="A7" s="21" t="str">
        <x:v>6. El archivo no elige intervalos ni mide retención. Ajusta las fechas según tu propio plan y resultados.</x:v>
      </x:c>
    </x:row>
    <x:row r="8" ht="44" customHeight="1">
      <x:c r="A8" s="21" t="str">
        <x:v>7. Al completar un repaso, escribe la fecha realizada en D. No escribas manualmente en F:G o I:K.</x:v>
      </x:c>
    </x:row>
    <x:row r="9" ht="44" customHeight="1">
      <x:c r="A9" s="21" t="str">
        <x:v>8. Activo recibe avisos. Pausado y Terminado mantienen sus datos pero quedan fuera de vencidos, hoy y próximos.</x:v>
      </x:c>
    </x:row>
    <x:row r="10" ht="44" customHeight="1">
      <x:c r="A10" s="21" t="str">
        <x:v>9. Sin primer repaso indica que falta la primera fecha. No se trata como cero ni como un tema vencido.</x:v>
      </x:c>
    </x:row>
    <x:row r="11" ht="44" customHeight="1">
      <x:c r="A11" s="21" t="str">
        <x:v>10. Después del examen señala una próxima fecha posterior al examen. Ajusta el plan si necesitas repasar antes.</x:v>
      </x:c>
    </x:row>
    <x:row r="12" ht="44" customHeight="1">
      <x:c r="A12" s="21" t="str">
        <x:v>11. Revisa datos y ajustes antes de interpretar los contadores. Los temas inválidos no se incluyen en sus estados normales.</x:v>
      </x:c>
    </x:row>
    <x:row r="13" ht="44" customHeight="1">
      <x:c r="A13" s="21" t="str">
        <x:v>12. Capacidad: 100 temas, filas 11:110. Los filtros no cambian los contadores.</x:v>
      </x:c>
    </x:row>
    <x:row r="14" ht="44" customHeight="1">
      <x:c r="A14" s="21" t="str">
        <x:v>13. Entradas: B4:B5, E4, A11:E110, H11:H110 y J11:J110. Conserva los contadores y las fórmulas de F:G, I y K.</x:v>
      </x:c>
    </x:row>
    <x:row r="15" ht="44" customHeight="1">
      <x:c r="A15" s="21" t="str">
        <x:v>14. Para quitar ejemplos, vacía A11:E17, H11:H17 y J11:J17. Conserva las fórmulas.</x:v>
      </x:c>
    </x:row>
    <x:row r="16" ht="44" customHeight="1">
      <x:c r="A16" s="21" t="str">
        <x:v>15. El archivo conserva solo el último repaso de cada tema, no el historial ni el número de repasos realizados.</x:v>
      </x:c>
    </x:row>
    <x:row r="17" ht="44" customHeight="1">
      <x:c r="A17" s="21" t="str">
        <x:v>16. No asigna horas, no resuelve conflictos de agenda, no calcula notas y no envía notificaciones al móvil.</x:v>
      </x:c>
    </x:row>
    <x:row r="18" ht="44" customHeight="1">
      <x:c r="A18" s="21" t="str">
        <x:v>17. Un tema Terminado es una marca manual. No acredita dominio ni garantiza resultados en un examen.</x:v>
      </x:c>
    </x:row>
    <x:row r="19" ht="44" customHeight="1">
      <x:c r="A19" s="21" t="str">
        <x:v>Ejemplos ficticios: revisión 18/10/2026, examen 20/11/2026 y aviso de 3 días.</x:v>
      </x:c>
    </x:row>
    <x:row r="20" ht="44" customHeight="1">
      <x:c r="A20" s="21" t="str">
        <x:v>Cálculos y hojas revisados con el motor de creación; prueba en Excel de escritorio pendiente.</x:v>
      </x:c>
    </x:row>
  </x:sheetData>
  <x:pageMargins left="0.7" right="0.7" top="0.75" bottom="0.75" header="0.3" footer="0.3"/>
</x:worksheet>
</file>